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516"/>
  <workbookPr codeName="DieseArbeitsmappe" checkCompatibility="1" autoCompressPictures="0"/>
  <bookViews>
    <workbookView minimized="1" xWindow="120" yWindow="0" windowWidth="33500" windowHeight="19320" tabRatio="573" activeTab="2"/>
  </bookViews>
  <sheets>
    <sheet name="Introduction" sheetId="37" r:id="rId1"/>
    <sheet name="Example" sheetId="26" r:id="rId2"/>
    <sheet name="HS 2015" sheetId="34" r:id="rId3"/>
    <sheet name="FS 2016" sheetId="38" r:id="rId4"/>
    <sheet name="HS 2016 " sheetId="39" r:id="rId5"/>
    <sheet name="FS 2017" sheetId="40"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F3" i="34" l="1"/>
  <c r="AD5" i="38"/>
  <c r="AE6" i="38"/>
  <c r="AF5" i="38"/>
  <c r="AH6" i="38"/>
  <c r="AG3" i="38"/>
  <c r="AG5" i="38"/>
  <c r="AH5" i="38"/>
  <c r="AC5" i="34"/>
  <c r="AD6" i="34"/>
  <c r="AE5" i="34"/>
  <c r="AD48" i="34"/>
  <c r="AE45" i="34"/>
  <c r="AE43" i="34"/>
  <c r="AD42" i="34"/>
  <c r="AD40" i="34"/>
  <c r="AD38" i="34"/>
  <c r="AD36" i="34"/>
  <c r="AD34" i="34"/>
  <c r="AD32" i="34"/>
  <c r="AD30" i="34"/>
  <c r="AD28" i="34"/>
  <c r="AD26" i="34"/>
  <c r="AD24" i="34"/>
  <c r="AD22" i="34"/>
  <c r="AD20" i="34"/>
  <c r="AD18" i="34"/>
  <c r="AD16" i="34"/>
  <c r="AD14" i="34"/>
  <c r="AD12" i="34"/>
  <c r="AD10" i="34"/>
  <c r="AD8" i="34"/>
  <c r="C50" i="40"/>
  <c r="AC49" i="40"/>
  <c r="AB49" i="40"/>
  <c r="AA49" i="40"/>
  <c r="Z49" i="40"/>
  <c r="Y49" i="40"/>
  <c r="X49" i="40"/>
  <c r="W49" i="40"/>
  <c r="V49" i="40"/>
  <c r="U49" i="40"/>
  <c r="T49" i="40"/>
  <c r="S49" i="40"/>
  <c r="R49" i="40"/>
  <c r="Q49" i="40"/>
  <c r="P49" i="40"/>
  <c r="O49" i="40"/>
  <c r="N49" i="40"/>
  <c r="M49" i="40"/>
  <c r="L49" i="40"/>
  <c r="K49" i="40"/>
  <c r="J49" i="40"/>
  <c r="I49" i="40"/>
  <c r="H49" i="40"/>
  <c r="G49" i="40"/>
  <c r="F49" i="40"/>
  <c r="E49" i="40"/>
  <c r="D49" i="40"/>
  <c r="S50" i="40"/>
  <c r="AE48" i="40"/>
  <c r="AD47" i="40"/>
  <c r="AF47" i="40"/>
  <c r="AH48" i="40"/>
  <c r="AF45" i="40"/>
  <c r="AH46" i="40"/>
  <c r="AF43" i="40"/>
  <c r="AH44" i="40"/>
  <c r="AE42" i="40"/>
  <c r="AD41" i="40"/>
  <c r="AF41" i="40"/>
  <c r="AH42" i="40"/>
  <c r="AE40" i="40"/>
  <c r="AD39" i="40"/>
  <c r="AF39" i="40"/>
  <c r="AH40" i="40"/>
  <c r="AE38" i="40"/>
  <c r="AD37" i="40"/>
  <c r="AF37" i="40"/>
  <c r="AH38" i="40"/>
  <c r="AE36" i="40"/>
  <c r="AD35" i="40"/>
  <c r="AF35" i="40"/>
  <c r="AH36" i="40"/>
  <c r="AE34" i="40"/>
  <c r="AD33" i="40"/>
  <c r="AF33" i="40"/>
  <c r="AH34" i="40"/>
  <c r="AE32" i="40"/>
  <c r="AD31" i="40"/>
  <c r="AF31" i="40"/>
  <c r="AH32" i="40"/>
  <c r="AE30" i="40"/>
  <c r="AD29" i="40"/>
  <c r="AF29" i="40"/>
  <c r="AH30" i="40"/>
  <c r="AE28" i="40"/>
  <c r="AD27" i="40"/>
  <c r="AF27" i="40"/>
  <c r="AH28" i="40"/>
  <c r="AE26" i="40"/>
  <c r="AD25" i="40"/>
  <c r="AF25" i="40"/>
  <c r="AH26" i="40"/>
  <c r="AE24" i="40"/>
  <c r="AD23" i="40"/>
  <c r="AF23" i="40"/>
  <c r="AH24" i="40"/>
  <c r="AE22" i="40"/>
  <c r="AD21" i="40"/>
  <c r="AF21" i="40"/>
  <c r="AH22" i="40"/>
  <c r="AE20" i="40"/>
  <c r="AD19" i="40"/>
  <c r="AF19" i="40"/>
  <c r="AH20" i="40"/>
  <c r="AE18" i="40"/>
  <c r="AD17" i="40"/>
  <c r="AF17" i="40"/>
  <c r="AH18" i="40"/>
  <c r="AE16" i="40"/>
  <c r="AD15" i="40"/>
  <c r="AF15" i="40"/>
  <c r="AH16" i="40"/>
  <c r="AE14" i="40"/>
  <c r="AD13" i="40"/>
  <c r="AF13" i="40"/>
  <c r="AH14" i="40"/>
  <c r="AG3" i="40"/>
  <c r="AG13" i="40"/>
  <c r="AE12" i="40"/>
  <c r="AD11" i="40"/>
  <c r="AF11" i="40"/>
  <c r="AH12" i="40"/>
  <c r="AG11" i="40"/>
  <c r="AE10" i="40"/>
  <c r="AD9" i="40"/>
  <c r="AF9" i="40"/>
  <c r="AH10" i="40"/>
  <c r="AG9" i="40"/>
  <c r="AE8" i="40"/>
  <c r="AD7" i="40"/>
  <c r="AF7" i="40"/>
  <c r="AH8" i="40"/>
  <c r="AG7" i="40"/>
  <c r="AE6" i="40"/>
  <c r="AD5" i="40"/>
  <c r="AF5" i="40"/>
  <c r="AH6" i="40"/>
  <c r="AG5" i="40"/>
  <c r="H49" i="39"/>
  <c r="C50" i="39"/>
  <c r="AC49" i="39"/>
  <c r="AB49" i="39"/>
  <c r="AA49" i="39"/>
  <c r="Z49" i="39"/>
  <c r="Y49" i="39"/>
  <c r="X49" i="39"/>
  <c r="W49" i="39"/>
  <c r="V49" i="39"/>
  <c r="U49" i="39"/>
  <c r="T49" i="39"/>
  <c r="S49" i="39"/>
  <c r="R49" i="39"/>
  <c r="Q49" i="39"/>
  <c r="P49" i="39"/>
  <c r="O49" i="39"/>
  <c r="N49" i="39"/>
  <c r="M49" i="39"/>
  <c r="L49" i="39"/>
  <c r="K49" i="39"/>
  <c r="J49" i="39"/>
  <c r="I49" i="39"/>
  <c r="G49" i="39"/>
  <c r="F49" i="39"/>
  <c r="E49" i="39"/>
  <c r="D49" i="39"/>
  <c r="W50" i="39"/>
  <c r="AE48" i="39"/>
  <c r="AD47" i="39"/>
  <c r="AF47" i="39"/>
  <c r="AH48" i="39"/>
  <c r="AF45" i="39"/>
  <c r="AH46" i="39"/>
  <c r="AF43" i="39"/>
  <c r="AH44" i="39"/>
  <c r="AE42" i="39"/>
  <c r="AD41" i="39"/>
  <c r="AF41" i="39"/>
  <c r="AH42" i="39"/>
  <c r="AE40" i="39"/>
  <c r="AD39" i="39"/>
  <c r="AF39" i="39"/>
  <c r="AH40" i="39"/>
  <c r="AE38" i="39"/>
  <c r="AD37" i="39"/>
  <c r="AF37" i="39"/>
  <c r="AH38" i="39"/>
  <c r="AE36" i="39"/>
  <c r="AD35" i="39"/>
  <c r="AF35" i="39"/>
  <c r="AH36" i="39"/>
  <c r="AE34" i="39"/>
  <c r="AD33" i="39"/>
  <c r="AF33" i="39"/>
  <c r="AH34" i="39"/>
  <c r="AE32" i="39"/>
  <c r="AD31" i="39"/>
  <c r="AF31" i="39"/>
  <c r="AH32" i="39"/>
  <c r="AE30" i="39"/>
  <c r="AD29" i="39"/>
  <c r="AF29" i="39"/>
  <c r="AH30" i="39"/>
  <c r="AE28" i="39"/>
  <c r="AD27" i="39"/>
  <c r="AF27" i="39"/>
  <c r="AH28" i="39"/>
  <c r="AE26" i="39"/>
  <c r="AD25" i="39"/>
  <c r="AF25" i="39"/>
  <c r="AH26" i="39"/>
  <c r="AE24" i="39"/>
  <c r="AD23" i="39"/>
  <c r="AF23" i="39"/>
  <c r="AH24" i="39"/>
  <c r="AE22" i="39"/>
  <c r="AD21" i="39"/>
  <c r="AF21" i="39"/>
  <c r="AH22" i="39"/>
  <c r="AG3" i="39"/>
  <c r="AG21" i="39"/>
  <c r="AE20" i="39"/>
  <c r="AD19" i="39"/>
  <c r="AF19" i="39"/>
  <c r="AH20" i="39"/>
  <c r="AG19" i="39"/>
  <c r="AE18" i="39"/>
  <c r="AD17" i="39"/>
  <c r="AF17" i="39"/>
  <c r="AH18" i="39"/>
  <c r="AG17" i="39"/>
  <c r="AH16" i="39"/>
  <c r="AH15" i="39"/>
  <c r="AH14" i="39"/>
  <c r="AH13" i="39"/>
  <c r="AH12" i="39"/>
  <c r="AH11" i="39"/>
  <c r="AH10" i="39"/>
  <c r="AH9" i="39"/>
  <c r="AH8" i="39"/>
  <c r="AH7" i="39"/>
  <c r="AH6" i="39"/>
  <c r="AH5" i="39"/>
  <c r="AG47" i="39"/>
  <c r="E49" i="38"/>
  <c r="F49" i="34"/>
  <c r="G49" i="34"/>
  <c r="H49" i="34"/>
  <c r="E49" i="34"/>
  <c r="AH47" i="40"/>
  <c r="AG15" i="40"/>
  <c r="AG17" i="40"/>
  <c r="AG19" i="40"/>
  <c r="AG21" i="40"/>
  <c r="AG23" i="40"/>
  <c r="AG25" i="40"/>
  <c r="AG27" i="40"/>
  <c r="AG29" i="40"/>
  <c r="AG31" i="40"/>
  <c r="AG33" i="40"/>
  <c r="AG35" i="40"/>
  <c r="AG37" i="40"/>
  <c r="AG39" i="40"/>
  <c r="AG41" i="40"/>
  <c r="AH43" i="40"/>
  <c r="AH45" i="40"/>
  <c r="AG47" i="40"/>
  <c r="AH5" i="40"/>
  <c r="AH7" i="40"/>
  <c r="AH9" i="40"/>
  <c r="AH11" i="40"/>
  <c r="AH13" i="40"/>
  <c r="AH15" i="40"/>
  <c r="AH17" i="40"/>
  <c r="AH19" i="40"/>
  <c r="AH21" i="40"/>
  <c r="AH23" i="40"/>
  <c r="AH25" i="40"/>
  <c r="AH27" i="40"/>
  <c r="AH29" i="40"/>
  <c r="AH31" i="40"/>
  <c r="AH33" i="40"/>
  <c r="AH35" i="40"/>
  <c r="AH37" i="40"/>
  <c r="AH39" i="40"/>
  <c r="AH41" i="40"/>
  <c r="AG43" i="40"/>
  <c r="AG45" i="40"/>
  <c r="AH17" i="39"/>
  <c r="AH19" i="39"/>
  <c r="AH21" i="39"/>
  <c r="AH23" i="39"/>
  <c r="AH25" i="39"/>
  <c r="AH27" i="39"/>
  <c r="AH29" i="39"/>
  <c r="AH31" i="39"/>
  <c r="AH33" i="39"/>
  <c r="AH35" i="39"/>
  <c r="AH37" i="39"/>
  <c r="AH39" i="39"/>
  <c r="AH41" i="39"/>
  <c r="AG43" i="39"/>
  <c r="AG45" i="39"/>
  <c r="AH47" i="39"/>
  <c r="AG23" i="39"/>
  <c r="AG25" i="39"/>
  <c r="AG27" i="39"/>
  <c r="AG29" i="39"/>
  <c r="AG31" i="39"/>
  <c r="AG33" i="39"/>
  <c r="AG35" i="39"/>
  <c r="AG37" i="39"/>
  <c r="AG39" i="39"/>
  <c r="AG41" i="39"/>
  <c r="AH43" i="39"/>
  <c r="AH45" i="39"/>
  <c r="AB49" i="38"/>
  <c r="C50" i="38"/>
  <c r="AC49" i="38"/>
  <c r="AA49" i="38"/>
  <c r="Z49" i="38"/>
  <c r="Y49" i="38"/>
  <c r="X49" i="38"/>
  <c r="W49" i="38"/>
  <c r="V49" i="38"/>
  <c r="U49" i="38"/>
  <c r="T49" i="38"/>
  <c r="S49" i="38"/>
  <c r="R49" i="38"/>
  <c r="Q49" i="38"/>
  <c r="P49" i="38"/>
  <c r="O49" i="38"/>
  <c r="N49" i="38"/>
  <c r="M49" i="38"/>
  <c r="L49" i="38"/>
  <c r="K49" i="38"/>
  <c r="J49" i="38"/>
  <c r="I49" i="38"/>
  <c r="H49" i="38"/>
  <c r="G49" i="38"/>
  <c r="F49" i="38"/>
  <c r="D49" i="38"/>
  <c r="AE48" i="38"/>
  <c r="AD47" i="38"/>
  <c r="AF47" i="38"/>
  <c r="AH48" i="38"/>
  <c r="AF45" i="38"/>
  <c r="AH46" i="38"/>
  <c r="AF43" i="38"/>
  <c r="AH44" i="38"/>
  <c r="AE42" i="38"/>
  <c r="AD41" i="38"/>
  <c r="AF41" i="38"/>
  <c r="AH42" i="38"/>
  <c r="AE40" i="38"/>
  <c r="AD39" i="38"/>
  <c r="AF39" i="38"/>
  <c r="AH40" i="38"/>
  <c r="AE38" i="38"/>
  <c r="AD37" i="38"/>
  <c r="AF37" i="38"/>
  <c r="AH38" i="38"/>
  <c r="AE36" i="38"/>
  <c r="AD35" i="38"/>
  <c r="AF35" i="38"/>
  <c r="AH36" i="38"/>
  <c r="AE34" i="38"/>
  <c r="AD33" i="38"/>
  <c r="AF33" i="38"/>
  <c r="AH34" i="38"/>
  <c r="AE32" i="38"/>
  <c r="AD31" i="38"/>
  <c r="AF31" i="38"/>
  <c r="AH32" i="38"/>
  <c r="AE30" i="38"/>
  <c r="AD29" i="38"/>
  <c r="AF29" i="38"/>
  <c r="AH30" i="38"/>
  <c r="AE28" i="38"/>
  <c r="AD27" i="38"/>
  <c r="AF27" i="38"/>
  <c r="AH28" i="38"/>
  <c r="AE26" i="38"/>
  <c r="AD25" i="38"/>
  <c r="AF25" i="38"/>
  <c r="AH26" i="38"/>
  <c r="AE24" i="38"/>
  <c r="AD23" i="38"/>
  <c r="AF23" i="38"/>
  <c r="AH24" i="38"/>
  <c r="AE22" i="38"/>
  <c r="AD21" i="38"/>
  <c r="AF21" i="38"/>
  <c r="AH22" i="38"/>
  <c r="AE20" i="38"/>
  <c r="AD19" i="38"/>
  <c r="AF19" i="38"/>
  <c r="AH20" i="38"/>
  <c r="AE18" i="38"/>
  <c r="AD17" i="38"/>
  <c r="AF17" i="38"/>
  <c r="AH18" i="38"/>
  <c r="AG17" i="38"/>
  <c r="AE16" i="38"/>
  <c r="AD15" i="38"/>
  <c r="AF15" i="38"/>
  <c r="AH16" i="38"/>
  <c r="AG15" i="38"/>
  <c r="AE14" i="38"/>
  <c r="AD13" i="38"/>
  <c r="AF13" i="38"/>
  <c r="AH14" i="38"/>
  <c r="AG13" i="38"/>
  <c r="AE12" i="38"/>
  <c r="AD11" i="38"/>
  <c r="AF11" i="38"/>
  <c r="AH12" i="38"/>
  <c r="AG11" i="38"/>
  <c r="AE10" i="38"/>
  <c r="AD9" i="38"/>
  <c r="AF9" i="38"/>
  <c r="AH10" i="38"/>
  <c r="AG9" i="38"/>
  <c r="AE8" i="38"/>
  <c r="AD7" i="38"/>
  <c r="Z49" i="34"/>
  <c r="Y49" i="34"/>
  <c r="X49" i="34"/>
  <c r="D49" i="34"/>
  <c r="I49" i="34"/>
  <c r="J49" i="34"/>
  <c r="K49" i="34"/>
  <c r="L49" i="34"/>
  <c r="M49" i="34"/>
  <c r="N49" i="34"/>
  <c r="O49" i="34"/>
  <c r="P49" i="34"/>
  <c r="Q49" i="34"/>
  <c r="R49" i="34"/>
  <c r="S49" i="34"/>
  <c r="T49" i="34"/>
  <c r="U49" i="34"/>
  <c r="V49" i="34"/>
  <c r="W49" i="34"/>
  <c r="AA49" i="34"/>
  <c r="AB49" i="34"/>
  <c r="AG44" i="34"/>
  <c r="AF43" i="34"/>
  <c r="AG43" i="34"/>
  <c r="AG46" i="34"/>
  <c r="AF45" i="34"/>
  <c r="AG45" i="34"/>
  <c r="C50" i="34"/>
  <c r="AJ3" i="26"/>
  <c r="C50" i="26"/>
  <c r="AG7" i="26"/>
  <c r="AH8" i="26"/>
  <c r="AI7" i="26"/>
  <c r="AK8" i="26"/>
  <c r="AJ7" i="26"/>
  <c r="AG5" i="26"/>
  <c r="AH6" i="26"/>
  <c r="AI5" i="26"/>
  <c r="AG9" i="26"/>
  <c r="AH10" i="26"/>
  <c r="AI9" i="26"/>
  <c r="AG11" i="26"/>
  <c r="AH12" i="26"/>
  <c r="AI11" i="26"/>
  <c r="AG13" i="26"/>
  <c r="AH14" i="26"/>
  <c r="AI13" i="26"/>
  <c r="AG15" i="26"/>
  <c r="AH16" i="26"/>
  <c r="AI15" i="26"/>
  <c r="AG17" i="26"/>
  <c r="AH18" i="26"/>
  <c r="AI17" i="26"/>
  <c r="AG19" i="26"/>
  <c r="AH20" i="26"/>
  <c r="AI19" i="26"/>
  <c r="AG21" i="26"/>
  <c r="AH22" i="26"/>
  <c r="AI21" i="26"/>
  <c r="AG23" i="26"/>
  <c r="AH24" i="26"/>
  <c r="AI23" i="26"/>
  <c r="AG25" i="26"/>
  <c r="AH26" i="26"/>
  <c r="AI25" i="26"/>
  <c r="AG27" i="26"/>
  <c r="AH28" i="26"/>
  <c r="AI27" i="26"/>
  <c r="AG29" i="26"/>
  <c r="AH30" i="26"/>
  <c r="AI29" i="26"/>
  <c r="AG31" i="26"/>
  <c r="AH32" i="26"/>
  <c r="AI31" i="26"/>
  <c r="AG33" i="26"/>
  <c r="AH34" i="26"/>
  <c r="AI33" i="26"/>
  <c r="AG35" i="26"/>
  <c r="AH36" i="26"/>
  <c r="AI35" i="26"/>
  <c r="AG37" i="26"/>
  <c r="AH38" i="26"/>
  <c r="AI37" i="26"/>
  <c r="AG39" i="26"/>
  <c r="AH40" i="26"/>
  <c r="AI39" i="26"/>
  <c r="AG41" i="26"/>
  <c r="AH42" i="26"/>
  <c r="AI41" i="26"/>
  <c r="AI43" i="26"/>
  <c r="AK44" i="26"/>
  <c r="AJ43" i="26"/>
  <c r="AK43" i="26"/>
  <c r="AI45" i="26"/>
  <c r="AK46" i="26"/>
  <c r="AJ45" i="26"/>
  <c r="AK45" i="26"/>
  <c r="AG47" i="26"/>
  <c r="AH48" i="26"/>
  <c r="AI47" i="26"/>
  <c r="D49" i="26"/>
  <c r="E49" i="26"/>
  <c r="F49" i="26"/>
  <c r="G49" i="26"/>
  <c r="H49" i="26"/>
  <c r="I49" i="26"/>
  <c r="J49" i="26"/>
  <c r="K49" i="26"/>
  <c r="L49" i="26"/>
  <c r="M49" i="26"/>
  <c r="N49" i="26"/>
  <c r="O49" i="26"/>
  <c r="P49" i="26"/>
  <c r="Q49" i="26"/>
  <c r="R49" i="26"/>
  <c r="S49" i="26"/>
  <c r="T49" i="26"/>
  <c r="U49" i="26"/>
  <c r="V49" i="26"/>
  <c r="W49" i="26"/>
  <c r="X49" i="26"/>
  <c r="Y49" i="26"/>
  <c r="Z49" i="26"/>
  <c r="R50" i="26"/>
  <c r="AK40" i="26"/>
  <c r="AJ39" i="26"/>
  <c r="AK39" i="26"/>
  <c r="AK35" i="26"/>
  <c r="AK36" i="26"/>
  <c r="AJ35" i="26"/>
  <c r="AK32" i="26"/>
  <c r="AJ31" i="26"/>
  <c r="AK31" i="26"/>
  <c r="AK27" i="26"/>
  <c r="AK28" i="26"/>
  <c r="AJ27" i="26"/>
  <c r="AK24" i="26"/>
  <c r="AJ23" i="26"/>
  <c r="AK23" i="26"/>
  <c r="AK21" i="26"/>
  <c r="AK22" i="26"/>
  <c r="AJ21" i="26"/>
  <c r="AK18" i="26"/>
  <c r="AJ17" i="26"/>
  <c r="AK17" i="26"/>
  <c r="AK14" i="26"/>
  <c r="AJ13" i="26"/>
  <c r="AK13" i="26"/>
  <c r="AK12" i="26"/>
  <c r="AJ11" i="26"/>
  <c r="AK11" i="26"/>
  <c r="AK10" i="26"/>
  <c r="AJ9" i="26"/>
  <c r="AK9" i="26"/>
  <c r="AK5" i="26"/>
  <c r="AK6" i="26"/>
  <c r="AJ5" i="26"/>
  <c r="AK48" i="26"/>
  <c r="AJ47" i="26"/>
  <c r="AK47" i="26"/>
  <c r="AK42" i="26"/>
  <c r="AJ41" i="26"/>
  <c r="AK41" i="26"/>
  <c r="AK38" i="26"/>
  <c r="AJ37" i="26"/>
  <c r="AK37" i="26"/>
  <c r="AK34" i="26"/>
  <c r="AJ33" i="26"/>
  <c r="AK33" i="26"/>
  <c r="AK30" i="26"/>
  <c r="AJ29" i="26"/>
  <c r="AK29" i="26"/>
  <c r="AK26" i="26"/>
  <c r="AJ25" i="26"/>
  <c r="AK25" i="26"/>
  <c r="AK20" i="26"/>
  <c r="AJ19" i="26"/>
  <c r="AK19" i="26"/>
  <c r="AK16" i="26"/>
  <c r="AJ15" i="26"/>
  <c r="AK15" i="26"/>
  <c r="AK7" i="26"/>
  <c r="AG19" i="38"/>
  <c r="AF7" i="38"/>
  <c r="AH8" i="38"/>
  <c r="S50" i="38"/>
  <c r="AH47" i="38"/>
  <c r="AG21" i="38"/>
  <c r="AG23" i="38"/>
  <c r="AG25" i="38"/>
  <c r="AG27" i="38"/>
  <c r="AG29" i="38"/>
  <c r="AG31" i="38"/>
  <c r="AG33" i="38"/>
  <c r="AG35" i="38"/>
  <c r="AG37" i="38"/>
  <c r="AG39" i="38"/>
  <c r="AG41" i="38"/>
  <c r="AH43" i="38"/>
  <c r="AH45" i="38"/>
  <c r="AG47" i="38"/>
  <c r="AH7" i="38"/>
  <c r="AH9" i="38"/>
  <c r="AH11" i="38"/>
  <c r="AH13" i="38"/>
  <c r="AH15" i="38"/>
  <c r="AH17" i="38"/>
  <c r="AH19" i="38"/>
  <c r="AH21" i="38"/>
  <c r="AH23" i="38"/>
  <c r="AH25" i="38"/>
  <c r="AH27" i="38"/>
  <c r="AH29" i="38"/>
  <c r="AH31" i="38"/>
  <c r="AH33" i="38"/>
  <c r="AH35" i="38"/>
  <c r="AH37" i="38"/>
  <c r="AH39" i="38"/>
  <c r="AH41" i="38"/>
  <c r="AG43" i="38"/>
  <c r="AG45" i="38"/>
  <c r="V50" i="34"/>
  <c r="AG7" i="38"/>
  <c r="AG8" i="34"/>
  <c r="AG7" i="34"/>
  <c r="AG5" i="34"/>
  <c r="AG6" i="34"/>
  <c r="AF37" i="34"/>
  <c r="AG38" i="34"/>
  <c r="AF27" i="34"/>
  <c r="AG28" i="34"/>
  <c r="AF9" i="34"/>
  <c r="AG10" i="34"/>
  <c r="AF15" i="34"/>
  <c r="AG16" i="34"/>
  <c r="AF17" i="34"/>
  <c r="AG18" i="34"/>
  <c r="AF47" i="34"/>
  <c r="AG48" i="34"/>
  <c r="AF21" i="34"/>
  <c r="AG22" i="34"/>
  <c r="AF13" i="34"/>
  <c r="AG14" i="34"/>
  <c r="AF33" i="34"/>
  <c r="AG34" i="34"/>
  <c r="AF23" i="34"/>
  <c r="AG24" i="34"/>
  <c r="AF31" i="34"/>
  <c r="AG32" i="34"/>
  <c r="AF25" i="34"/>
  <c r="AG26" i="34"/>
  <c r="AF39" i="34"/>
  <c r="AG40" i="34"/>
  <c r="AF35" i="34"/>
  <c r="AG36" i="34"/>
  <c r="AC9" i="34"/>
  <c r="AE9" i="34"/>
  <c r="AG9" i="34"/>
  <c r="AC15" i="34"/>
  <c r="AE15" i="34"/>
  <c r="AG15" i="34"/>
  <c r="AC27" i="34"/>
  <c r="AE27" i="34"/>
  <c r="AG27" i="34"/>
  <c r="AC7" i="34"/>
  <c r="AC47" i="34"/>
  <c r="AE47" i="34"/>
  <c r="AG47" i="34"/>
  <c r="AC21" i="34"/>
  <c r="AE21" i="34"/>
  <c r="AG21" i="34"/>
  <c r="AC25" i="34"/>
  <c r="AE25" i="34"/>
  <c r="AG25" i="34"/>
  <c r="AG29" i="34"/>
  <c r="AC31" i="34"/>
  <c r="AE31" i="34"/>
  <c r="AG31" i="34"/>
  <c r="AC13" i="34"/>
  <c r="AE13" i="34"/>
  <c r="AG13" i="34"/>
  <c r="AC33" i="34"/>
  <c r="AE33" i="34"/>
  <c r="AG33" i="34"/>
  <c r="AC23" i="34"/>
  <c r="AE23" i="34"/>
  <c r="AG23" i="34"/>
  <c r="AC39" i="34"/>
  <c r="AE39" i="34"/>
  <c r="AG39" i="34"/>
  <c r="AF19" i="34"/>
  <c r="AG20" i="34"/>
  <c r="AC29" i="34"/>
  <c r="AE29" i="34"/>
  <c r="AG30" i="34"/>
  <c r="AF29" i="34"/>
  <c r="AC37" i="34"/>
  <c r="AE37" i="34"/>
  <c r="AG37" i="34"/>
  <c r="AC35" i="34"/>
  <c r="AE35" i="34"/>
  <c r="AG35" i="34"/>
  <c r="AG11" i="34"/>
  <c r="AC17" i="34"/>
  <c r="AE17" i="34"/>
  <c r="AG17" i="34"/>
  <c r="AC19" i="34"/>
  <c r="AE19" i="34"/>
  <c r="AG19" i="34"/>
  <c r="AC11" i="34"/>
  <c r="AE11" i="34"/>
  <c r="AG12" i="34"/>
  <c r="AF11" i="34"/>
  <c r="AG41" i="34"/>
  <c r="AC41" i="34"/>
  <c r="AE41" i="34"/>
  <c r="AG42" i="34"/>
  <c r="AF41" i="34"/>
  <c r="AF5" i="34"/>
</calcChain>
</file>

<file path=xl/comments1.xml><?xml version="1.0" encoding="utf-8"?>
<comments xmlns="http://schemas.openxmlformats.org/spreadsheetml/2006/main">
  <authors>
    <author>Wolfgang Schatz</author>
  </authors>
  <commentList>
    <comment ref="AI3" authorId="0">
      <text>
        <r>
          <rPr>
            <sz val="8"/>
            <color indexed="81"/>
            <rFont val="Tahoma"/>
            <family val="2"/>
          </rPr>
          <t>total number of hours per course including the time for attending the course, assignments, self-study, exam preparation and assessments</t>
        </r>
      </text>
    </comment>
    <comment ref="B5" authorId="0">
      <text>
        <r>
          <rPr>
            <sz val="10"/>
            <color indexed="81"/>
            <rFont val="Arial"/>
            <family val="2"/>
          </rPr>
          <t>fill in a "y" to switch on this course for workload claculation</t>
        </r>
      </text>
    </comment>
    <comment ref="D5" authorId="0">
      <text>
        <r>
          <rPr>
            <sz val="8"/>
            <color indexed="81"/>
            <rFont val="Tahoma"/>
            <family val="2"/>
          </rPr>
          <t>Insert no. of hours of "fixed" student workload. "Fixed"means, that the students' work is carried out in a particular moment (e.g. time for attending the course, time to write the exam, ..).</t>
        </r>
      </text>
    </comment>
    <comment ref="D6" authorId="0">
      <text>
        <r>
          <rPr>
            <sz val="8"/>
            <color indexed="81"/>
            <rFont val="Tahoma"/>
            <family val="2"/>
          </rPr>
          <t xml:space="preserve">Insert no. of hours of "free" student workload (e.g. time for exam preparation, self study, thesis writing, etc.). 
</t>
        </r>
      </text>
    </comment>
  </commentList>
</comments>
</file>

<file path=xl/comments2.xml><?xml version="1.0" encoding="utf-8"?>
<comments xmlns="http://schemas.openxmlformats.org/spreadsheetml/2006/main">
  <authors>
    <author>Wolfgang Schatz</author>
    <author>Schatz Wolfgang</author>
  </authors>
  <commentList>
    <comment ref="AE3" authorId="0">
      <text>
        <r>
          <rPr>
            <sz val="8"/>
            <color indexed="81"/>
            <rFont val="Tahoma"/>
            <family val="2"/>
          </rPr>
          <t>total number of hours per course including the time for attending the course, assignments, self-study, exam preparation and assessments</t>
        </r>
      </text>
    </comment>
    <comment ref="D4" authorId="1">
      <text>
        <r>
          <rPr>
            <sz val="8"/>
            <color indexed="81"/>
            <rFont val="Tahoma"/>
            <family val="2"/>
          </rPr>
          <t xml:space="preserve">Start Academic Year
</t>
        </r>
      </text>
    </comment>
    <comment ref="B5" authorId="0">
      <text>
        <r>
          <rPr>
            <sz val="10"/>
            <color indexed="81"/>
            <rFont val="Arial"/>
            <family val="2"/>
          </rPr>
          <t>fill in a "y" to switch on this course for workload claculation</t>
        </r>
      </text>
    </comment>
    <comment ref="D5" authorId="0">
      <text>
        <r>
          <rPr>
            <sz val="8"/>
            <color indexed="81"/>
            <rFont val="Tahoma"/>
            <family val="2"/>
          </rPr>
          <t>Insert no. of hours of "fixed" student workload. "Fixed" = classroom time (e.g. time for attending the course, time to write the exam, ..).</t>
        </r>
      </text>
    </comment>
    <comment ref="D6" authorId="0">
      <text>
        <r>
          <rPr>
            <sz val="8"/>
            <color indexed="81"/>
            <rFont val="Tahoma"/>
            <family val="2"/>
          </rPr>
          <t xml:space="preserve">Insert no. of hours of "free" student workload (e.g. time for exam preparation, self study, thesis writing, etc.). </t>
        </r>
      </text>
    </comment>
    <comment ref="B47" authorId="0">
      <text>
        <r>
          <rPr>
            <sz val="10"/>
            <color indexed="81"/>
            <rFont val="Arial"/>
            <family val="2"/>
          </rPr>
          <t>fill in a "y" to switch on this course for workload claculation</t>
        </r>
      </text>
    </comment>
    <comment ref="D47" authorId="0">
      <text>
        <r>
          <rPr>
            <sz val="8"/>
            <color indexed="81"/>
            <rFont val="Tahoma"/>
            <family val="2"/>
          </rPr>
          <t>Insert no. of hours of "fixed" student workload. "Fixed"means, that the students' work is carried out in a particular week (e.g. time for attending the course, time to do assignments, ..).</t>
        </r>
      </text>
    </comment>
    <comment ref="D48" authorId="0">
      <text>
        <r>
          <rPr>
            <sz val="8"/>
            <color indexed="81"/>
            <rFont val="Tahoma"/>
            <family val="2"/>
          </rPr>
          <t xml:space="preserve">Insert no. of hours of "free" student workload (e.g. time for exam preparation, self study, thesis writing, etc.). "Free" means, that the workload can not be allocated to a particular week.
</t>
        </r>
      </text>
    </comment>
  </commentList>
</comments>
</file>

<file path=xl/comments3.xml><?xml version="1.0" encoding="utf-8"?>
<comments xmlns="http://schemas.openxmlformats.org/spreadsheetml/2006/main">
  <authors>
    <author>Wolfgang Schatz</author>
  </authors>
  <commentList>
    <comment ref="AF3" authorId="0">
      <text>
        <r>
          <rPr>
            <sz val="8"/>
            <color indexed="81"/>
            <rFont val="Tahoma"/>
            <family val="2"/>
          </rPr>
          <t>total number of hours per course including the time for attending the course, assignments, self-study, exam preparation and assessments</t>
        </r>
      </text>
    </comment>
    <comment ref="B5" authorId="0">
      <text>
        <r>
          <rPr>
            <sz val="10"/>
            <color indexed="81"/>
            <rFont val="Arial"/>
            <family val="2"/>
          </rPr>
          <t>fill in a "y" to switch on this course for workload claculation</t>
        </r>
      </text>
    </comment>
    <comment ref="D5" authorId="0">
      <text>
        <r>
          <rPr>
            <sz val="8"/>
            <color indexed="81"/>
            <rFont val="Tahoma"/>
            <family val="2"/>
          </rPr>
          <t>Insert no. of hours of "fixed" student workload. "Fixed" = classroom time (e.g. time for attending the course, time to write the exam, ..).</t>
        </r>
      </text>
    </comment>
    <comment ref="D6" authorId="0">
      <text>
        <r>
          <rPr>
            <sz val="8"/>
            <color indexed="81"/>
            <rFont val="Tahoma"/>
            <family val="2"/>
          </rPr>
          <t xml:space="preserve">Insert no. of hours of "free" student workload (e.g. time for exam preparation, self study, thesis writing, etc.). </t>
        </r>
      </text>
    </comment>
    <comment ref="B47" authorId="0">
      <text>
        <r>
          <rPr>
            <sz val="10"/>
            <color indexed="81"/>
            <rFont val="Arial"/>
            <family val="2"/>
          </rPr>
          <t>fill in a "y" to switch on this course for workload claculation</t>
        </r>
      </text>
    </comment>
    <comment ref="D47" authorId="0">
      <text>
        <r>
          <rPr>
            <sz val="8"/>
            <color indexed="81"/>
            <rFont val="Tahoma"/>
            <family val="2"/>
          </rPr>
          <t>Insert no. of hours of "fixed" student workload. "Fixed"means, that the students' work is carried out in a particular week (e.g. time for attending the course, time to do assignments, ..).</t>
        </r>
      </text>
    </comment>
    <comment ref="D48" authorId="0">
      <text>
        <r>
          <rPr>
            <sz val="8"/>
            <color indexed="81"/>
            <rFont val="Tahoma"/>
            <family val="2"/>
          </rPr>
          <t xml:space="preserve">Insert no. of hours of "free" student workload (e.g. time for exam preparation, self study, thesis writing, etc.). "Free" means, that the workload can not be allocated to a particular week.
</t>
        </r>
      </text>
    </comment>
  </commentList>
</comments>
</file>

<file path=xl/comments4.xml><?xml version="1.0" encoding="utf-8"?>
<comments xmlns="http://schemas.openxmlformats.org/spreadsheetml/2006/main">
  <authors>
    <author>Wolfgang Schatz</author>
    <author>Schatz Wolfgang</author>
  </authors>
  <commentList>
    <comment ref="AF3" authorId="0">
      <text>
        <r>
          <rPr>
            <sz val="8"/>
            <color indexed="81"/>
            <rFont val="Tahoma"/>
            <family val="2"/>
          </rPr>
          <t>total number of hours per course including the time for attending the course, assignments, self-study, exam preparation and assessments</t>
        </r>
      </text>
    </comment>
    <comment ref="D4" authorId="1">
      <text>
        <r>
          <rPr>
            <sz val="8"/>
            <color indexed="81"/>
            <rFont val="Tahoma"/>
            <family val="2"/>
          </rPr>
          <t xml:space="preserve">Start Academic Year
</t>
        </r>
      </text>
    </comment>
    <comment ref="B5" authorId="0">
      <text>
        <r>
          <rPr>
            <sz val="10"/>
            <color indexed="81"/>
            <rFont val="Arial"/>
            <family val="2"/>
          </rPr>
          <t>fill in a "y" to switch on this course for workload claculation</t>
        </r>
      </text>
    </comment>
    <comment ref="D5" authorId="0">
      <text>
        <r>
          <rPr>
            <sz val="8"/>
            <color indexed="81"/>
            <rFont val="Tahoma"/>
            <family val="2"/>
          </rPr>
          <t>Insert no. of hours of "fixed" student workload. "Fixed" = classroom time (e.g. time for attending the course, time to write the exam, ..).</t>
        </r>
      </text>
    </comment>
    <comment ref="D6" authorId="0">
      <text>
        <r>
          <rPr>
            <sz val="8"/>
            <color indexed="81"/>
            <rFont val="Tahoma"/>
            <family val="2"/>
          </rPr>
          <t xml:space="preserve">Insert no. of hours of "free" student workload (e.g. time for exam preparation, self study, thesis writing, etc.). </t>
        </r>
      </text>
    </comment>
    <comment ref="B47" authorId="0">
      <text>
        <r>
          <rPr>
            <sz val="10"/>
            <color indexed="81"/>
            <rFont val="Arial"/>
            <family val="2"/>
          </rPr>
          <t>fill in a "y" to switch on this course for workload claculation</t>
        </r>
      </text>
    </comment>
    <comment ref="D47" authorId="0">
      <text>
        <r>
          <rPr>
            <sz val="8"/>
            <color indexed="81"/>
            <rFont val="Tahoma"/>
            <family val="2"/>
          </rPr>
          <t>Insert no. of hours of "fixed" student workload. "Fixed"means, that the students' work is carried out in a particular week (e.g. time for attending the course, time to do assignments, ..).</t>
        </r>
      </text>
    </comment>
    <comment ref="D48" authorId="0">
      <text>
        <r>
          <rPr>
            <sz val="8"/>
            <color indexed="81"/>
            <rFont val="Tahoma"/>
            <family val="2"/>
          </rPr>
          <t xml:space="preserve">Insert no. of hours of "free" student workload (e.g. time for exam preparation, self study, thesis writing, etc.). "Free" means, that the workload can not be allocated to a particular week.
</t>
        </r>
      </text>
    </comment>
  </commentList>
</comments>
</file>

<file path=xl/comments5.xml><?xml version="1.0" encoding="utf-8"?>
<comments xmlns="http://schemas.openxmlformats.org/spreadsheetml/2006/main">
  <authors>
    <author>Wolfgang Schatz</author>
  </authors>
  <commentList>
    <comment ref="AF3" authorId="0">
      <text>
        <r>
          <rPr>
            <sz val="8"/>
            <color indexed="81"/>
            <rFont val="Tahoma"/>
            <family val="2"/>
          </rPr>
          <t>total number of hours per course including the time for attending the course, assignments, self-study, exam preparation and assessments</t>
        </r>
      </text>
    </comment>
    <comment ref="B5" authorId="0">
      <text>
        <r>
          <rPr>
            <sz val="10"/>
            <color indexed="81"/>
            <rFont val="Arial"/>
            <family val="2"/>
          </rPr>
          <t>fill in a "y" to switch on this course for workload claculation</t>
        </r>
      </text>
    </comment>
    <comment ref="D5" authorId="0">
      <text>
        <r>
          <rPr>
            <sz val="8"/>
            <color indexed="81"/>
            <rFont val="Tahoma"/>
            <family val="2"/>
          </rPr>
          <t>Insert no. of hours of "fixed" student workload. "Fixed" = classroom time (e.g. time for attending the course, time to write the exam, ..).</t>
        </r>
      </text>
    </comment>
    <comment ref="D6" authorId="0">
      <text>
        <r>
          <rPr>
            <sz val="8"/>
            <color indexed="81"/>
            <rFont val="Tahoma"/>
            <family val="2"/>
          </rPr>
          <t xml:space="preserve">Insert no. of hours of "free" student workload (e.g. time for exam preparation, self study, thesis writing, etc.). </t>
        </r>
      </text>
    </comment>
    <comment ref="B47" authorId="0">
      <text>
        <r>
          <rPr>
            <sz val="10"/>
            <color indexed="81"/>
            <rFont val="Arial"/>
            <family val="2"/>
          </rPr>
          <t>fill in a "y" to switch on this course for workload claculation</t>
        </r>
      </text>
    </comment>
    <comment ref="D47" authorId="0">
      <text>
        <r>
          <rPr>
            <sz val="8"/>
            <color indexed="81"/>
            <rFont val="Tahoma"/>
            <family val="2"/>
          </rPr>
          <t>Insert no. of hours of "fixed" student workload. "Fixed"means, that the students' work is carried out in a particular week (e.g. time for attending the course, time to do assignments, ..).</t>
        </r>
      </text>
    </comment>
    <comment ref="D48" authorId="0">
      <text>
        <r>
          <rPr>
            <sz val="8"/>
            <color indexed="81"/>
            <rFont val="Tahoma"/>
            <family val="2"/>
          </rPr>
          <t xml:space="preserve">Insert no. of hours of "free" student workload (e.g. time for exam preparation, self study, thesis writing, etc.). "Free" means, that the workload can not be allocated to a particular week.
</t>
        </r>
      </text>
    </comment>
  </commentList>
</comments>
</file>

<file path=xl/sharedStrings.xml><?xml version="1.0" encoding="utf-8"?>
<sst xmlns="http://schemas.openxmlformats.org/spreadsheetml/2006/main" count="196" uniqueCount="85">
  <si>
    <t>Block-Course. Module, which takes 3.5 weeks. 5 hours lectures per day, 4 days per week. Students have to do a research work with a written report (20 hours workload per week (weeks 1-3) and 10 in week 4. Additionally, students have to write an exam at the end of every week (10 hours preparation per week).</t>
  </si>
  <si>
    <t>30h</t>
  </si>
  <si>
    <t>25-30h</t>
  </si>
  <si>
    <t>ECTS</t>
  </si>
  <si>
    <t>Course</t>
  </si>
  <si>
    <t xml:space="preserve">Spring Semester Break </t>
  </si>
  <si>
    <t>y</t>
  </si>
  <si>
    <t>Palecology</t>
  </si>
  <si>
    <t>Remarks &amp; Comments:</t>
  </si>
  <si>
    <t>Biostratigraphy (with field work)</t>
  </si>
  <si>
    <t>Paleobotany</t>
  </si>
  <si>
    <t>Paleobotany (Lab)</t>
  </si>
  <si>
    <t>Biodiversity and Evolution</t>
  </si>
  <si>
    <t>Dinosaurs</t>
  </si>
  <si>
    <t>Winter Semester 2005/2006</t>
  </si>
  <si>
    <t>Master</t>
  </si>
  <si>
    <t>Bachelor</t>
  </si>
  <si>
    <t>. Semester</t>
  </si>
  <si>
    <t>[Bachelor/Master]</t>
  </si>
  <si>
    <t>[No.]</t>
  </si>
  <si>
    <t>semster week no.</t>
  </si>
  <si>
    <t>x-mas</t>
  </si>
  <si>
    <t>semster break week no.</t>
  </si>
  <si>
    <t>Mass extinctions</t>
  </si>
  <si>
    <t>Paleobiology of Cephalopods</t>
  </si>
  <si>
    <t>Paleobiology and Evolution of Bivalves</t>
  </si>
  <si>
    <t>Biology and Evolution of Invertebrates</t>
  </si>
  <si>
    <t>Biology and Evolution of Vertebrates</t>
  </si>
  <si>
    <t>Taphonomy and Diagenesis</t>
  </si>
  <si>
    <t>Osteology</t>
  </si>
  <si>
    <t>Morphometry</t>
  </si>
  <si>
    <t>Field Course 1</t>
  </si>
  <si>
    <t>Research Colloquium</t>
  </si>
  <si>
    <t>Colloquium for graduates</t>
  </si>
  <si>
    <r>
      <t>ã</t>
    </r>
    <r>
      <rPr>
        <sz val="9"/>
        <rFont val="Arial"/>
        <family val="2"/>
      </rPr>
      <t xml:space="preserve"> Schatz, W. &amp; Woschnack, U.; 2006, Center for Teaching and Learning;  ETH Zurich</t>
    </r>
  </si>
  <si>
    <t xml:space="preserve">Semester Break </t>
  </si>
  <si>
    <r>
      <t>∑</t>
    </r>
    <r>
      <rPr>
        <sz val="10"/>
        <color indexed="9"/>
        <rFont val="Trebuchet MS"/>
        <family val="2"/>
      </rPr>
      <t xml:space="preserve"> workload
per course</t>
    </r>
  </si>
  <si>
    <r>
      <t>∑</t>
    </r>
    <r>
      <rPr>
        <sz val="10"/>
        <rFont val="Trebuchet MS"/>
        <family val="2"/>
      </rPr>
      <t xml:space="preserve"> workload per week (hours)</t>
    </r>
  </si>
  <si>
    <r>
      <t>∑</t>
    </r>
    <r>
      <rPr>
        <b/>
        <sz val="12"/>
        <rFont val="Trebuchet MS"/>
        <family val="2"/>
      </rPr>
      <t xml:space="preserve"> ECTS Semester</t>
    </r>
  </si>
  <si>
    <r>
      <t>∑</t>
    </r>
    <r>
      <rPr>
        <b/>
        <sz val="12"/>
        <rFont val="Symbol"/>
        <family val="1"/>
      </rPr>
      <t xml:space="preserve"> </t>
    </r>
    <r>
      <rPr>
        <b/>
        <sz val="12"/>
        <rFont val="Trebuchet MS"/>
        <family val="2"/>
      </rPr>
      <t>workload (hours)</t>
    </r>
  </si>
  <si>
    <r>
      <t xml:space="preserve">1 ECTS </t>
    </r>
    <r>
      <rPr>
        <sz val="10"/>
        <color indexed="9"/>
        <rFont val="Arial Unicode MS"/>
        <family val="2"/>
      </rPr>
      <t>≙</t>
    </r>
  </si>
  <si>
    <t>∆</t>
  </si>
  <si>
    <t>Paleontology</t>
  </si>
  <si>
    <t>[Program]</t>
  </si>
  <si>
    <t>Introduction</t>
  </si>
  <si>
    <t>http://www.diz.ethz.ch/projects/master4/dokumente/ManualWorkload</t>
  </si>
  <si>
    <t>Getting Started</t>
  </si>
  <si>
    <t>Choose a Semester</t>
  </si>
  <si>
    <t>II.</t>
  </si>
  <si>
    <t>I.</t>
  </si>
  <si>
    <t>Data can only be filled in white fields</t>
  </si>
  <si>
    <r>
      <t xml:space="preserve">Fill in general information (Name of program, level [Bachelor or Master] and No. of Semester) 
</t>
    </r>
    <r>
      <rPr>
        <b/>
        <i/>
        <sz val="10"/>
        <color indexed="10"/>
        <rFont val="Arial"/>
        <family val="2"/>
      </rPr>
      <t>No. 1 - 3 in Figure</t>
    </r>
  </si>
  <si>
    <t>III.</t>
  </si>
  <si>
    <r>
      <t xml:space="preserve">Fill in the courses of your program </t>
    </r>
    <r>
      <rPr>
        <b/>
        <i/>
        <sz val="10"/>
        <color indexed="10"/>
        <rFont val="Arial"/>
        <family val="2"/>
      </rPr>
      <t>(Column 4 in Figure)</t>
    </r>
  </si>
  <si>
    <t>IV.</t>
  </si>
  <si>
    <r>
      <t xml:space="preserve">Fill in the allocated ECTS Credit points </t>
    </r>
    <r>
      <rPr>
        <b/>
        <i/>
        <sz val="10"/>
        <color indexed="10"/>
        <rFont val="Arial"/>
        <family val="2"/>
      </rPr>
      <t>(Column 6 in Figure)</t>
    </r>
  </si>
  <si>
    <t>V.</t>
  </si>
  <si>
    <t>VI.</t>
  </si>
  <si>
    <r>
      <t xml:space="preserve">Insert no. of hours of "free" student workload per week for each course (e.g. time for exam preparation, self study, thesis writing, etc.). </t>
    </r>
    <r>
      <rPr>
        <b/>
        <i/>
        <sz val="10"/>
        <color indexed="10"/>
        <rFont val="Arial"/>
        <family val="2"/>
      </rPr>
      <t>(Row 8b in Figure)</t>
    </r>
  </si>
  <si>
    <t>VII.</t>
  </si>
  <si>
    <r>
      <t xml:space="preserve">Choose "allocation formula":
</t>
    </r>
    <r>
      <rPr>
        <sz val="10"/>
        <rFont val="Arial"/>
      </rPr>
      <t xml:space="preserve">1 ECTS </t>
    </r>
    <r>
      <rPr>
        <sz val="10"/>
        <rFont val="Arial"/>
      </rPr>
      <t>≙</t>
    </r>
    <r>
      <rPr>
        <sz val="10"/>
        <rFont val="Arial"/>
      </rPr>
      <t xml:space="preserve"> 30h workload or 25-30h workload 
</t>
    </r>
    <r>
      <rPr>
        <b/>
        <i/>
        <sz val="10"/>
        <color indexed="10"/>
        <rFont val="Arial"/>
        <family val="2"/>
      </rPr>
      <t>(Field AJ1, No. 10 in Figure)</t>
    </r>
  </si>
  <si>
    <t>VIII:</t>
  </si>
  <si>
    <r>
      <t xml:space="preserve">Decide, which courses should be integrated into the computation: insert a "y" in </t>
    </r>
    <r>
      <rPr>
        <b/>
        <i/>
        <sz val="10"/>
        <color indexed="10"/>
        <rFont val="Arial"/>
        <family val="2"/>
      </rPr>
      <t>column 5</t>
    </r>
  </si>
  <si>
    <r>
      <t xml:space="preserve">The tool will compute: 
the workload for each course </t>
    </r>
    <r>
      <rPr>
        <b/>
        <i/>
        <sz val="10"/>
        <color indexed="10"/>
        <rFont val="Arial"/>
        <family val="2"/>
      </rPr>
      <t>(No. 11 in Figure)</t>
    </r>
    <r>
      <rPr>
        <sz val="10"/>
        <rFont val="Arial"/>
      </rPr>
      <t xml:space="preserve"> and its difference to the ECTS allocation </t>
    </r>
    <r>
      <rPr>
        <b/>
        <i/>
        <sz val="10"/>
        <color indexed="10"/>
        <rFont val="Arial"/>
        <family val="2"/>
      </rPr>
      <t>(No. 12 in Figure)
the workload per week (No. 13 in Figure)
and the total No. of ECTS (No. 14 in Figure) and workload for the whole program (No. 15 in Figure)</t>
    </r>
  </si>
  <si>
    <t>An example with explications is available on the sheet "example"</t>
  </si>
  <si>
    <t>[mail]</t>
  </si>
  <si>
    <r>
      <t xml:space="preserve">© </t>
    </r>
    <r>
      <rPr>
        <sz val="9"/>
        <rFont val="Arial"/>
        <family val="2"/>
      </rPr>
      <t>Wolfgang Schatz, Ute Woschnack
Center for teaching and learning, ETH Zurich</t>
    </r>
  </si>
  <si>
    <t>Remarks and suggestions to:</t>
  </si>
  <si>
    <r>
      <t xml:space="preserve">Insert no. of hours of "fixed" student workload per week for each course (classroom time, e.g. time for attending the course, time to write the exam, ..). </t>
    </r>
    <r>
      <rPr>
        <b/>
        <i/>
        <sz val="10"/>
        <color indexed="10"/>
        <rFont val="Arial"/>
        <family val="2"/>
      </rPr>
      <t>(Row 8a in Figure)</t>
    </r>
  </si>
  <si>
    <t>A comprehensive manual and educational guidelines for this tool (in German) are available on:</t>
  </si>
  <si>
    <t xml:space="preserve">Lecture (2 hour per week), Semester performance. Students have 1 hour for preparation and review the lecture (inclusively assignments) every week. Students have to hold a talk (10') about an actual research topic in the weeks 11-13. They need 18 hours for the preparation, which are split in 3 hours units per weeks (weeks 5-10). </t>
  </si>
  <si>
    <t xml:space="preserve">Lecture (1 hour per week), Semester performance. Students have to solve an exercise (8 hours) during the Christmas break. In the first week of the spring break, the have to write a report (8 hours). </t>
  </si>
  <si>
    <t>Lecture (1 hour per week), 2 hours written exam within examination session (week 5): → 16 hours fixed workload (classroom time). Estimated time for exam preparation: 14 hours, split in two units of 7 hours (weeks 3&amp;4).</t>
  </si>
  <si>
    <t>Lecture (2 hours every 2 weeks), Students have 2 hours for preparation and review the lecture (inclusively assignments and exam preparation). Oral examination end of semester (week 14)</t>
  </si>
  <si>
    <t>4 one-day field trips during the semester (week 7 - 14), 2 hours workload to review a field trip. Students have to write a research report in the semester break (deadline week 6) within 80 hours (12 hours per week).</t>
  </si>
  <si>
    <t>Lecture (2 hours per week) with exercises (2 hours in week 1, 3, 5, 7, 10, and 12); Midterm exam in week 8, End-of-semester examination (week 14) → 40 hours fixed workload (presence). To solve the exercises, 5 hours are needed every 2 weeks; these hours are split in 2 hours workload-units in weeks, where the exercises classes are held and 3 hours units for the others. In week 8, 8 hours are planed for Midterm exam preparation; end-of-semester exam takes 15 hours preparation, which are split in a 7 hours-unit (week 13) and a 8 hours-unit (week 14).</t>
  </si>
  <si>
    <t>Lab-Course, 2 weeks. 1st day lecture (5 hours), 50 hours lab work, last day presentation of results in class (5 hours)</t>
  </si>
  <si>
    <t>calendar week no.</t>
  </si>
  <si>
    <t xml:space="preserve"> </t>
  </si>
  <si>
    <t>Semester</t>
  </si>
  <si>
    <t>Fall Semester 2015</t>
  </si>
  <si>
    <t>Spring Semester 2016</t>
  </si>
  <si>
    <t>Semester Break</t>
  </si>
  <si>
    <t>Fall Semester 2016</t>
  </si>
  <si>
    <t>Spring Semester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</si>
</sst>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Arial"/>
    </font>
    <font>
      <sz val="10"/>
      <name val="Arial"/>
      <family val="2"/>
    </font>
    <font>
      <sz val="8"/>
      <name val="Arial"/>
      <family val="2"/>
    </font>
    <font>
      <sz val="10"/>
      <name val="Trebuchet MS"/>
      <family val="2"/>
    </font>
    <font>
      <b/>
      <sz val="12"/>
      <color indexed="9"/>
      <name val="Trebuchet MS"/>
      <family val="2"/>
    </font>
    <font>
      <u/>
      <sz val="10"/>
      <color indexed="12"/>
      <name val="Arial"/>
      <family val="2"/>
    </font>
    <font>
      <b/>
      <sz val="12"/>
      <name val="Trebuchet MS"/>
      <family val="2"/>
    </font>
    <font>
      <b/>
      <sz val="12"/>
      <name val="Symbol"/>
      <family val="1"/>
    </font>
    <font>
      <sz val="9"/>
      <name val="Symbol"/>
      <family val="1"/>
    </font>
    <font>
      <sz val="9"/>
      <name val="Arial"/>
      <family val="2"/>
    </font>
    <font>
      <sz val="10"/>
      <color indexed="9"/>
      <name val="Trebuchet MS"/>
      <family val="2"/>
    </font>
    <font>
      <sz val="10"/>
      <color indexed="9"/>
      <name val="Arial"/>
      <family val="2"/>
    </font>
    <font>
      <b/>
      <sz val="12"/>
      <color indexed="9"/>
      <name val="Arial"/>
      <family val="2"/>
    </font>
    <font>
      <sz val="12"/>
      <name val="Arial"/>
      <family val="2"/>
    </font>
    <font>
      <sz val="12"/>
      <color indexed="9"/>
      <name val="Arial"/>
      <family val="2"/>
    </font>
    <font>
      <sz val="10"/>
      <color indexed="81"/>
      <name val="Arial"/>
      <family val="2"/>
    </font>
    <font>
      <sz val="10"/>
      <name val="Arial"/>
      <family val="2"/>
    </font>
    <font>
      <sz val="8"/>
      <color indexed="81"/>
      <name val="Tahoma"/>
      <family val="2"/>
    </font>
    <font>
      <b/>
      <sz val="12"/>
      <color indexed="23"/>
      <name val="Arial"/>
      <family val="2"/>
    </font>
    <font>
      <sz val="10"/>
      <color indexed="23"/>
      <name val="Arial"/>
      <family val="2"/>
    </font>
    <font>
      <sz val="10"/>
      <color indexed="9"/>
      <name val="Arial"/>
      <family val="2"/>
    </font>
    <font>
      <b/>
      <sz val="12"/>
      <name val="Arial"/>
      <family val="2"/>
    </font>
    <font>
      <sz val="10"/>
      <name val="Arial"/>
      <family val="2"/>
    </font>
    <font>
      <sz val="10"/>
      <color indexed="9"/>
      <name val="Arial Unicode MS"/>
      <family val="2"/>
    </font>
    <font>
      <sz val="10"/>
      <color indexed="55"/>
      <name val="Arial"/>
      <family val="2"/>
    </font>
    <font>
      <sz val="9"/>
      <color indexed="31"/>
      <name val="Arial"/>
      <family val="2"/>
    </font>
    <font>
      <b/>
      <sz val="14"/>
      <name val="Arial"/>
      <family val="2"/>
    </font>
    <font>
      <sz val="14"/>
      <name val="Arial"/>
      <family val="2"/>
    </font>
    <font>
      <b/>
      <i/>
      <sz val="10"/>
      <color indexed="10"/>
      <name val="Arial"/>
      <family val="2"/>
    </font>
    <font>
      <sz val="9"/>
      <name val="Arial Unicode MS"/>
      <family val="2"/>
    </font>
    <font>
      <b/>
      <sz val="12"/>
      <color indexed="9"/>
      <name val="Arial"/>
      <family val="2"/>
    </font>
  </fonts>
  <fills count="10">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indexed="31"/>
        <bgColor indexed="64"/>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theme="6" tint="0.79998168889431442"/>
        <bgColor indexed="64"/>
      </patternFill>
    </fill>
  </fills>
  <borders count="60">
    <border>
      <left/>
      <right/>
      <top/>
      <bottom/>
      <diagonal/>
    </border>
    <border>
      <left style="thin">
        <color auto="1"/>
      </left>
      <right/>
      <top/>
      <bottom/>
      <diagonal/>
    </border>
    <border>
      <left/>
      <right/>
      <top style="thin">
        <color auto="1"/>
      </top>
      <bottom style="thin">
        <color auto="1"/>
      </bottom>
      <diagonal/>
    </border>
    <border>
      <left style="medium">
        <color auto="1"/>
      </left>
      <right/>
      <top style="medium">
        <color auto="1"/>
      </top>
      <bottom/>
      <diagonal/>
    </border>
    <border>
      <left style="medium">
        <color auto="1"/>
      </left>
      <right/>
      <top/>
      <bottom style="thin">
        <color auto="1"/>
      </bottom>
      <diagonal/>
    </border>
    <border>
      <left/>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
      <left/>
      <right style="thin">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medium">
        <color auto="1"/>
      </right>
      <top/>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223">
    <xf numFmtId="0" fontId="0" fillId="0" borderId="0" xfId="0"/>
    <xf numFmtId="0" fontId="0" fillId="0" borderId="0" xfId="0" applyAlignment="1">
      <alignment horizontal="center"/>
    </xf>
    <xf numFmtId="0" fontId="1" fillId="0" borderId="0" xfId="0" applyFont="1"/>
    <xf numFmtId="0" fontId="14" fillId="0" borderId="0" xfId="0" applyFont="1"/>
    <xf numFmtId="0" fontId="0" fillId="0" borderId="0" xfId="0" applyAlignment="1"/>
    <xf numFmtId="0" fontId="13" fillId="0" borderId="0" xfId="0" applyFont="1" applyAlignment="1"/>
    <xf numFmtId="0" fontId="13" fillId="0" borderId="0" xfId="0" applyFont="1"/>
    <xf numFmtId="0" fontId="11" fillId="0" borderId="0" xfId="0" applyFont="1" applyAlignment="1"/>
    <xf numFmtId="0" fontId="0" fillId="0" borderId="0" xfId="0" applyAlignment="1">
      <alignment wrapText="1"/>
    </xf>
    <xf numFmtId="0" fontId="11" fillId="0" borderId="0" xfId="0" applyFont="1" applyProtection="1">
      <protection hidden="1"/>
    </xf>
    <xf numFmtId="0" fontId="11" fillId="0" borderId="0" xfId="0" applyFont="1" applyBorder="1" applyProtection="1">
      <protection hidden="1"/>
    </xf>
    <xf numFmtId="0" fontId="11" fillId="0" borderId="1" xfId="0" applyFont="1" applyBorder="1" applyProtection="1">
      <protection hidden="1"/>
    </xf>
    <xf numFmtId="0" fontId="13" fillId="2" borderId="2" xfId="0" applyFont="1" applyFill="1" applyBorder="1" applyAlignment="1" applyProtection="1">
      <alignment horizontal="left"/>
      <protection hidden="1"/>
    </xf>
    <xf numFmtId="0" fontId="0" fillId="3" borderId="2" xfId="0" applyFill="1" applyBorder="1" applyProtection="1">
      <protection hidden="1"/>
    </xf>
    <xf numFmtId="0" fontId="11" fillId="3" borderId="3" xfId="0" applyFont="1" applyFill="1" applyBorder="1" applyAlignment="1" applyProtection="1">
      <alignment horizontal="right"/>
      <protection hidden="1"/>
    </xf>
    <xf numFmtId="0" fontId="0" fillId="0" borderId="0" xfId="0" applyAlignment="1" applyProtection="1">
      <alignment wrapText="1"/>
      <protection hidden="1"/>
    </xf>
    <xf numFmtId="0" fontId="0" fillId="0" borderId="0" xfId="0" applyProtection="1">
      <protection hidden="1"/>
    </xf>
    <xf numFmtId="0" fontId="12" fillId="4" borderId="4" xfId="0" applyFont="1" applyFill="1" applyBorder="1" applyAlignment="1" applyProtection="1">
      <protection hidden="1"/>
    </xf>
    <xf numFmtId="0" fontId="12" fillId="4" borderId="5" xfId="0" applyFont="1" applyFill="1" applyBorder="1" applyAlignment="1" applyProtection="1">
      <alignment horizontal="left"/>
      <protection hidden="1"/>
    </xf>
    <xf numFmtId="0" fontId="12" fillId="4" borderId="6" xfId="0" applyFont="1" applyFill="1" applyBorder="1" applyAlignment="1" applyProtection="1">
      <alignment horizontal="left"/>
      <protection hidden="1"/>
    </xf>
    <xf numFmtId="0" fontId="12" fillId="4" borderId="7" xfId="0" applyFont="1" applyFill="1" applyBorder="1" applyAlignment="1" applyProtection="1">
      <alignment horizontal="left"/>
      <protection hidden="1"/>
    </xf>
    <xf numFmtId="0" fontId="12" fillId="4" borderId="3" xfId="0" applyFont="1" applyFill="1" applyBorder="1" applyAlignment="1" applyProtection="1">
      <alignment horizontal="left"/>
      <protection hidden="1"/>
    </xf>
    <xf numFmtId="0" fontId="12" fillId="4" borderId="8" xfId="0" applyFont="1" applyFill="1" applyBorder="1" applyAlignment="1" applyProtection="1">
      <protection hidden="1"/>
    </xf>
    <xf numFmtId="0" fontId="12" fillId="4" borderId="9" xfId="0" applyFont="1" applyFill="1" applyBorder="1" applyAlignment="1" applyProtection="1">
      <protection hidden="1"/>
    </xf>
    <xf numFmtId="0" fontId="12" fillId="4" borderId="10" xfId="0" applyFont="1" applyFill="1" applyBorder="1" applyAlignment="1" applyProtection="1">
      <alignment horizontal="left"/>
      <protection hidden="1"/>
    </xf>
    <xf numFmtId="0" fontId="12" fillId="4" borderId="11" xfId="0" applyFont="1" applyFill="1" applyBorder="1" applyAlignment="1" applyProtection="1">
      <alignment horizontal="left"/>
      <protection hidden="1"/>
    </xf>
    <xf numFmtId="0" fontId="18" fillId="3" borderId="12" xfId="0" applyFont="1" applyFill="1" applyBorder="1" applyAlignment="1" applyProtection="1">
      <protection hidden="1"/>
    </xf>
    <xf numFmtId="0" fontId="19" fillId="3" borderId="13" xfId="0" applyFont="1" applyFill="1" applyBorder="1" applyAlignment="1" applyProtection="1">
      <protection hidden="1"/>
    </xf>
    <xf numFmtId="0" fontId="4" fillId="4" borderId="14" xfId="0" applyFont="1" applyFill="1" applyBorder="1" applyAlignment="1" applyProtection="1">
      <protection hidden="1"/>
    </xf>
    <xf numFmtId="0" fontId="4" fillId="4" borderId="15" xfId="0" applyFont="1" applyFill="1" applyBorder="1" applyAlignment="1" applyProtection="1">
      <protection hidden="1"/>
    </xf>
    <xf numFmtId="0" fontId="4" fillId="4" borderId="16" xfId="0" applyFont="1" applyFill="1" applyBorder="1" applyAlignment="1" applyProtection="1">
      <protection hidden="1"/>
    </xf>
    <xf numFmtId="0" fontId="10" fillId="4" borderId="15" xfId="0" applyFont="1" applyFill="1" applyBorder="1" applyProtection="1">
      <protection hidden="1"/>
    </xf>
    <xf numFmtId="0" fontId="10" fillId="4" borderId="16" xfId="0" applyFont="1" applyFill="1" applyBorder="1" applyProtection="1">
      <protection hidden="1"/>
    </xf>
    <xf numFmtId="0" fontId="10" fillId="4" borderId="17" xfId="0" applyFont="1" applyFill="1" applyBorder="1" applyProtection="1">
      <protection hidden="1"/>
    </xf>
    <xf numFmtId="0" fontId="12" fillId="4" borderId="18" xfId="0" applyFont="1" applyFill="1" applyBorder="1" applyAlignment="1" applyProtection="1">
      <protection hidden="1"/>
    </xf>
    <xf numFmtId="0" fontId="12" fillId="4" borderId="14" xfId="0" applyFont="1" applyFill="1" applyBorder="1" applyAlignment="1" applyProtection="1">
      <protection hidden="1"/>
    </xf>
    <xf numFmtId="0" fontId="10" fillId="4" borderId="19" xfId="0" applyFont="1" applyFill="1" applyBorder="1" applyProtection="1">
      <protection hidden="1"/>
    </xf>
    <xf numFmtId="0" fontId="10" fillId="4" borderId="20" xfId="0" applyFont="1" applyFill="1" applyBorder="1" applyProtection="1">
      <protection hidden="1"/>
    </xf>
    <xf numFmtId="0" fontId="10" fillId="4" borderId="0" xfId="0" applyFont="1" applyFill="1" applyBorder="1" applyProtection="1">
      <protection hidden="1"/>
    </xf>
    <xf numFmtId="0" fontId="24" fillId="4" borderId="21" xfId="0" applyFont="1" applyFill="1" applyBorder="1" applyProtection="1">
      <protection hidden="1"/>
    </xf>
    <xf numFmtId="0" fontId="10" fillId="4" borderId="4" xfId="0" applyFont="1" applyFill="1" applyBorder="1" applyAlignment="1" applyProtection="1">
      <protection hidden="1"/>
    </xf>
    <xf numFmtId="0" fontId="10" fillId="4" borderId="5" xfId="0" applyFont="1" applyFill="1" applyBorder="1" applyProtection="1">
      <protection hidden="1"/>
    </xf>
    <xf numFmtId="0" fontId="10" fillId="4" borderId="22" xfId="0" applyFont="1" applyFill="1" applyBorder="1" applyAlignment="1" applyProtection="1">
      <alignment horizontal="center"/>
      <protection hidden="1"/>
    </xf>
    <xf numFmtId="0" fontId="10" fillId="4" borderId="22" xfId="0" applyFont="1" applyFill="1" applyBorder="1" applyProtection="1">
      <protection hidden="1"/>
    </xf>
    <xf numFmtId="0" fontId="10" fillId="4" borderId="4" xfId="0" applyFont="1" applyFill="1" applyBorder="1" applyProtection="1">
      <protection hidden="1"/>
    </xf>
    <xf numFmtId="0" fontId="10" fillId="4" borderId="23" xfId="0" applyFont="1" applyFill="1" applyBorder="1" applyProtection="1">
      <protection hidden="1"/>
    </xf>
    <xf numFmtId="0" fontId="10" fillId="4" borderId="24" xfId="0" applyFont="1" applyFill="1" applyBorder="1" applyProtection="1">
      <protection hidden="1"/>
    </xf>
    <xf numFmtId="0" fontId="20" fillId="4" borderId="25" xfId="0" applyFont="1" applyFill="1" applyBorder="1" applyAlignment="1" applyProtection="1">
      <alignment horizontal="center"/>
      <protection hidden="1"/>
    </xf>
    <xf numFmtId="0" fontId="0" fillId="5" borderId="0" xfId="0" applyFill="1" applyBorder="1" applyProtection="1">
      <protection hidden="1"/>
    </xf>
    <xf numFmtId="0" fontId="0" fillId="5" borderId="26" xfId="0" applyFill="1" applyBorder="1" applyProtection="1">
      <protection hidden="1"/>
    </xf>
    <xf numFmtId="0" fontId="0" fillId="5" borderId="24" xfId="0" applyFill="1" applyBorder="1" applyProtection="1">
      <protection hidden="1"/>
    </xf>
    <xf numFmtId="0" fontId="0" fillId="5" borderId="27" xfId="0" applyFill="1" applyBorder="1" applyProtection="1">
      <protection hidden="1"/>
    </xf>
    <xf numFmtId="0" fontId="0" fillId="5" borderId="28" xfId="0" applyFill="1" applyBorder="1" applyProtection="1">
      <protection hidden="1"/>
    </xf>
    <xf numFmtId="0" fontId="0" fillId="5" borderId="29" xfId="0" applyFill="1" applyBorder="1" applyProtection="1">
      <protection hidden="1"/>
    </xf>
    <xf numFmtId="0" fontId="0" fillId="0" borderId="12" xfId="0" applyBorder="1" applyAlignment="1" applyProtection="1">
      <protection hidden="1"/>
    </xf>
    <xf numFmtId="0" fontId="9" fillId="0" borderId="0" xfId="0" applyFont="1" applyAlignment="1" applyProtection="1">
      <alignment wrapText="1"/>
      <protection hidden="1"/>
    </xf>
    <xf numFmtId="0" fontId="0" fillId="5" borderId="30" xfId="0" applyFill="1" applyBorder="1" applyProtection="1">
      <protection hidden="1"/>
    </xf>
    <xf numFmtId="0" fontId="0" fillId="5" borderId="31" xfId="0" applyFill="1" applyBorder="1" applyProtection="1">
      <protection hidden="1"/>
    </xf>
    <xf numFmtId="0" fontId="0" fillId="5" borderId="32" xfId="0" applyFill="1" applyBorder="1" applyProtection="1">
      <protection hidden="1"/>
    </xf>
    <xf numFmtId="0" fontId="0" fillId="5" borderId="33" xfId="0" applyFill="1" applyBorder="1" applyProtection="1">
      <protection hidden="1"/>
    </xf>
    <xf numFmtId="0" fontId="3" fillId="5" borderId="34" xfId="0" applyFont="1" applyFill="1" applyBorder="1" applyAlignment="1" applyProtection="1">
      <alignment horizontal="center" vertical="top"/>
      <protection hidden="1"/>
    </xf>
    <xf numFmtId="0" fontId="0" fillId="5" borderId="35" xfId="0" applyFill="1" applyBorder="1" applyProtection="1">
      <protection hidden="1"/>
    </xf>
    <xf numFmtId="0" fontId="0" fillId="5" borderId="36" xfId="0" applyFill="1" applyBorder="1" applyProtection="1">
      <protection hidden="1"/>
    </xf>
    <xf numFmtId="0" fontId="3" fillId="5" borderId="37" xfId="0" applyFont="1" applyFill="1" applyBorder="1" applyAlignment="1" applyProtection="1">
      <alignment horizontal="center" vertical="top"/>
      <protection hidden="1"/>
    </xf>
    <xf numFmtId="0" fontId="0" fillId="5" borderId="37" xfId="0" applyFill="1" applyBorder="1" applyProtection="1">
      <protection hidden="1"/>
    </xf>
    <xf numFmtId="0" fontId="6" fillId="5" borderId="38" xfId="0" applyFont="1" applyFill="1" applyBorder="1" applyAlignment="1" applyProtection="1">
      <alignment horizontal="right"/>
      <protection hidden="1"/>
    </xf>
    <xf numFmtId="0" fontId="25" fillId="5" borderId="39" xfId="0" applyFont="1" applyFill="1" applyBorder="1" applyAlignment="1" applyProtection="1">
      <protection hidden="1"/>
    </xf>
    <xf numFmtId="0" fontId="7" fillId="5" borderId="39" xfId="0" applyFont="1" applyFill="1" applyBorder="1" applyAlignment="1" applyProtection="1">
      <protection hidden="1"/>
    </xf>
    <xf numFmtId="0" fontId="7" fillId="5" borderId="40" xfId="0" applyFont="1" applyFill="1" applyBorder="1" applyAlignmen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0" fillId="0" borderId="0" xfId="0" applyAlignment="1" applyProtection="1">
      <protection hidden="1"/>
    </xf>
    <xf numFmtId="0" fontId="13" fillId="0" borderId="0" xfId="0" applyFont="1" applyAlignment="1" applyProtection="1">
      <protection hidden="1"/>
    </xf>
    <xf numFmtId="0" fontId="14" fillId="0" borderId="0" xfId="0" applyFont="1" applyProtection="1">
      <protection hidden="1"/>
    </xf>
    <xf numFmtId="0" fontId="13" fillId="0" borderId="0" xfId="0" applyFont="1" applyProtection="1">
      <protection hidden="1"/>
    </xf>
    <xf numFmtId="0" fontId="11" fillId="0" borderId="0" xfId="0" applyFont="1" applyAlignment="1" applyProtection="1">
      <protection hidden="1"/>
    </xf>
    <xf numFmtId="0" fontId="0" fillId="0" borderId="0" xfId="0" applyAlignment="1" applyProtection="1">
      <alignment horizontal="center"/>
      <protection hidden="1"/>
    </xf>
    <xf numFmtId="0" fontId="11" fillId="3" borderId="8" xfId="0" applyFont="1" applyFill="1" applyBorder="1" applyAlignment="1" applyProtection="1">
      <alignment horizontal="center"/>
      <protection locked="0" hidden="1"/>
    </xf>
    <xf numFmtId="0" fontId="3" fillId="0" borderId="41" xfId="0" applyFont="1" applyBorder="1" applyAlignment="1" applyProtection="1">
      <alignment horizontal="center"/>
      <protection locked="0" hidden="1"/>
    </xf>
    <xf numFmtId="0" fontId="3" fillId="0" borderId="28" xfId="0" applyFont="1" applyBorder="1" applyAlignment="1" applyProtection="1">
      <alignment horizontal="center"/>
      <protection locked="0" hidden="1"/>
    </xf>
    <xf numFmtId="0" fontId="3" fillId="0" borderId="27" xfId="0" applyFont="1" applyBorder="1" applyAlignment="1" applyProtection="1">
      <alignment horizontal="center"/>
      <protection locked="0" hidden="1"/>
    </xf>
    <xf numFmtId="0" fontId="3" fillId="0" borderId="20" xfId="0" applyFont="1" applyBorder="1" applyAlignment="1" applyProtection="1">
      <alignment horizontal="center"/>
      <protection locked="0" hidden="1"/>
    </xf>
    <xf numFmtId="0" fontId="3" fillId="0" borderId="42" xfId="0" applyFont="1" applyBorder="1" applyAlignment="1" applyProtection="1">
      <alignment horizontal="center"/>
      <protection locked="0" hidden="1"/>
    </xf>
    <xf numFmtId="0" fontId="0" fillId="0" borderId="12" xfId="0" applyBorder="1" applyAlignment="1" applyProtection="1">
      <protection locked="0" hidden="1"/>
    </xf>
    <xf numFmtId="0" fontId="11" fillId="3" borderId="8" xfId="0" applyFont="1" applyFill="1" applyBorder="1" applyAlignment="1" applyProtection="1">
      <alignment horizontal="center"/>
      <protection hidden="1"/>
    </xf>
    <xf numFmtId="0" fontId="12" fillId="4" borderId="0" xfId="0" applyFont="1" applyFill="1" applyBorder="1" applyAlignment="1" applyProtection="1">
      <protection hidden="1"/>
    </xf>
    <xf numFmtId="0" fontId="12" fillId="4" borderId="15" xfId="0" applyFont="1" applyFill="1" applyBorder="1" applyAlignment="1" applyProtection="1">
      <protection hidden="1"/>
    </xf>
    <xf numFmtId="0" fontId="10" fillId="4" borderId="5" xfId="0" applyFont="1" applyFill="1" applyBorder="1" applyAlignment="1" applyProtection="1">
      <protection hidden="1"/>
    </xf>
    <xf numFmtId="0" fontId="3" fillId="0" borderId="41" xfId="0" applyFont="1" applyBorder="1" applyAlignment="1" applyProtection="1">
      <alignment horizontal="center"/>
      <protection hidden="1"/>
    </xf>
    <xf numFmtId="0" fontId="3" fillId="0" borderId="28" xfId="0" applyFont="1" applyBorder="1" applyAlignment="1" applyProtection="1">
      <alignment horizontal="center"/>
      <protection hidden="1"/>
    </xf>
    <xf numFmtId="0" fontId="3" fillId="0" borderId="27" xfId="0" applyFont="1" applyBorder="1" applyAlignment="1" applyProtection="1">
      <alignment horizontal="center"/>
      <protection hidden="1"/>
    </xf>
    <xf numFmtId="0" fontId="3" fillId="0" borderId="20" xfId="0" applyFont="1" applyBorder="1" applyAlignment="1" applyProtection="1">
      <alignment horizontal="center"/>
      <protection hidden="1"/>
    </xf>
    <xf numFmtId="0" fontId="3" fillId="0" borderId="42" xfId="0" applyFont="1" applyBorder="1" applyAlignment="1" applyProtection="1">
      <alignment horizontal="center"/>
      <protection hidden="1"/>
    </xf>
    <xf numFmtId="0" fontId="3" fillId="5" borderId="43" xfId="0" applyFont="1" applyFill="1" applyBorder="1" applyAlignment="1" applyProtection="1">
      <alignment horizontal="center" vertical="top"/>
      <protection hidden="1"/>
    </xf>
    <xf numFmtId="0" fontId="12" fillId="4" borderId="5" xfId="0" applyFont="1" applyFill="1" applyBorder="1" applyAlignment="1" applyProtection="1">
      <protection hidden="1"/>
    </xf>
    <xf numFmtId="0" fontId="0" fillId="5" borderId="23" xfId="0" applyFill="1" applyBorder="1" applyProtection="1">
      <protection hidden="1"/>
    </xf>
    <xf numFmtId="0" fontId="3" fillId="5" borderId="48" xfId="0" applyFont="1" applyFill="1" applyBorder="1" applyAlignment="1" applyProtection="1">
      <alignment horizontal="center" vertical="top"/>
      <protection hidden="1"/>
    </xf>
    <xf numFmtId="0" fontId="7" fillId="5" borderId="36" xfId="0" applyFont="1" applyFill="1" applyBorder="1" applyAlignment="1" applyProtection="1">
      <protection hidden="1"/>
    </xf>
    <xf numFmtId="0" fontId="3" fillId="0" borderId="50" xfId="0" applyFont="1" applyBorder="1" applyAlignment="1" applyProtection="1">
      <alignment wrapText="1"/>
      <protection hidden="1"/>
    </xf>
    <xf numFmtId="0" fontId="26" fillId="2" borderId="0" xfId="0" applyFont="1" applyFill="1" applyProtection="1">
      <protection hidden="1"/>
    </xf>
    <xf numFmtId="0" fontId="27" fillId="2" borderId="0" xfId="0" applyFont="1" applyFill="1" applyAlignment="1" applyProtection="1">
      <alignment wrapText="1"/>
      <protection hidden="1"/>
    </xf>
    <xf numFmtId="0" fontId="0" fillId="2" borderId="0" xfId="0" applyFill="1" applyProtection="1">
      <protection hidden="1"/>
    </xf>
    <xf numFmtId="0" fontId="0" fillId="2" borderId="0" xfId="0" applyFill="1" applyAlignment="1" applyProtection="1">
      <alignment wrapText="1"/>
      <protection hidden="1"/>
    </xf>
    <xf numFmtId="0" fontId="21" fillId="2" borderId="0" xfId="0" applyFont="1" applyFill="1" applyProtection="1">
      <protection hidden="1"/>
    </xf>
    <xf numFmtId="0" fontId="0" fillId="2" borderId="0" xfId="0" applyFill="1" applyAlignment="1" applyProtection="1">
      <alignment horizontal="right" vertical="top"/>
      <protection hidden="1"/>
    </xf>
    <xf numFmtId="0" fontId="0" fillId="2" borderId="0" xfId="0" applyFill="1" applyAlignment="1" applyProtection="1">
      <alignment vertical="top" wrapText="1"/>
      <protection hidden="1"/>
    </xf>
    <xf numFmtId="0" fontId="0" fillId="6" borderId="0" xfId="0" applyFill="1" applyAlignment="1" applyProtection="1">
      <alignment vertical="center" wrapText="1"/>
      <protection hidden="1"/>
    </xf>
    <xf numFmtId="0" fontId="0" fillId="7" borderId="0" xfId="0" applyFill="1" applyAlignment="1" applyProtection="1">
      <alignment vertical="top" wrapText="1"/>
      <protection hidden="1"/>
    </xf>
    <xf numFmtId="0" fontId="0" fillId="2" borderId="0" xfId="0" applyFill="1" applyAlignment="1" applyProtection="1">
      <alignment vertical="top"/>
      <protection hidden="1"/>
    </xf>
    <xf numFmtId="0" fontId="0" fillId="2" borderId="0" xfId="0" applyFill="1" applyAlignment="1" applyProtection="1">
      <alignment horizontal="right"/>
      <protection hidden="1"/>
    </xf>
    <xf numFmtId="0" fontId="3" fillId="5" borderId="51" xfId="0" applyFont="1" applyFill="1" applyBorder="1" applyAlignment="1" applyProtection="1">
      <alignment horizontal="center" vertical="top"/>
      <protection hidden="1"/>
    </xf>
    <xf numFmtId="0" fontId="0" fillId="4" borderId="15" xfId="0" applyFill="1" applyBorder="1" applyAlignment="1" applyProtection="1">
      <protection hidden="1"/>
    </xf>
    <xf numFmtId="0" fontId="0" fillId="4" borderId="16" xfId="0" applyFill="1" applyBorder="1" applyAlignment="1" applyProtection="1">
      <protection hidden="1"/>
    </xf>
    <xf numFmtId="0" fontId="13" fillId="2" borderId="2" xfId="0" applyFont="1" applyFill="1" applyBorder="1" applyAlignment="1" applyProtection="1">
      <alignment horizontal="left"/>
      <protection hidden="1"/>
    </xf>
    <xf numFmtId="0" fontId="10" fillId="4" borderId="22" xfId="0" applyFont="1" applyFill="1" applyBorder="1" applyAlignment="1" applyProtection="1">
      <alignment horizontal="center"/>
      <protection hidden="1"/>
    </xf>
    <xf numFmtId="0" fontId="12" fillId="4" borderId="49" xfId="0" applyFont="1" applyFill="1" applyBorder="1" applyAlignment="1" applyProtection="1">
      <alignment horizontal="left"/>
      <protection hidden="1"/>
    </xf>
    <xf numFmtId="0" fontId="3" fillId="0" borderId="27" xfId="0" applyFont="1" applyFill="1" applyBorder="1" applyAlignment="1" applyProtection="1">
      <alignment horizontal="center"/>
      <protection locked="0" hidden="1"/>
    </xf>
    <xf numFmtId="0" fontId="3" fillId="9" borderId="41" xfId="0" applyFont="1" applyFill="1" applyBorder="1" applyAlignment="1" applyProtection="1">
      <alignment horizontal="center"/>
      <protection locked="0" hidden="1"/>
    </xf>
    <xf numFmtId="0" fontId="3" fillId="9" borderId="27" xfId="0" applyFont="1" applyFill="1" applyBorder="1" applyAlignment="1" applyProtection="1">
      <alignment horizontal="center"/>
      <protection locked="0" hidden="1"/>
    </xf>
    <xf numFmtId="0" fontId="3" fillId="9" borderId="15" xfId="0" applyFont="1" applyFill="1" applyBorder="1" applyProtection="1">
      <protection hidden="1"/>
    </xf>
    <xf numFmtId="0" fontId="3" fillId="9" borderId="16" xfId="0" applyFont="1" applyFill="1" applyBorder="1" applyProtection="1">
      <protection hidden="1"/>
    </xf>
    <xf numFmtId="0" fontId="3" fillId="9" borderId="5" xfId="0" applyFont="1" applyFill="1" applyBorder="1" applyProtection="1">
      <protection hidden="1"/>
    </xf>
    <xf numFmtId="0" fontId="3" fillId="9" borderId="22" xfId="0" applyFont="1" applyFill="1" applyBorder="1" applyProtection="1">
      <protection hidden="1"/>
    </xf>
    <xf numFmtId="0" fontId="0" fillId="4" borderId="2" xfId="0" applyFill="1" applyBorder="1" applyAlignment="1" applyProtection="1">
      <protection hidden="1"/>
    </xf>
    <xf numFmtId="0" fontId="30" fillId="4" borderId="5" xfId="0" applyFont="1" applyFill="1" applyBorder="1" applyAlignment="1" applyProtection="1">
      <protection hidden="1"/>
    </xf>
    <xf numFmtId="0" fontId="10" fillId="4" borderId="15" xfId="0" applyFont="1" applyFill="1" applyBorder="1" applyAlignment="1" applyProtection="1">
      <protection hidden="1"/>
    </xf>
    <xf numFmtId="0" fontId="12" fillId="4" borderId="2" xfId="0" applyFont="1" applyFill="1" applyBorder="1" applyAlignment="1" applyProtection="1">
      <alignment horizontal="left"/>
      <protection hidden="1"/>
    </xf>
    <xf numFmtId="0" fontId="0" fillId="4" borderId="49" xfId="0" applyFill="1" applyBorder="1" applyAlignment="1" applyProtection="1">
      <protection hidden="1"/>
    </xf>
    <xf numFmtId="0" fontId="10" fillId="4" borderId="22" xfId="0" applyFont="1" applyFill="1" applyBorder="1" applyAlignment="1" applyProtection="1">
      <protection hidden="1"/>
    </xf>
    <xf numFmtId="0" fontId="3" fillId="9" borderId="52" xfId="0" applyFont="1" applyFill="1" applyBorder="1" applyAlignment="1" applyProtection="1">
      <alignment horizontal="center"/>
      <protection locked="0" hidden="1"/>
    </xf>
    <xf numFmtId="0" fontId="3" fillId="9" borderId="28" xfId="0" applyFont="1" applyFill="1" applyBorder="1" applyAlignment="1" applyProtection="1">
      <alignment horizontal="center"/>
      <protection locked="0" hidden="1"/>
    </xf>
    <xf numFmtId="0" fontId="21" fillId="9" borderId="5" xfId="0" applyFont="1" applyFill="1" applyBorder="1" applyAlignment="1" applyProtection="1">
      <protection hidden="1"/>
    </xf>
    <xf numFmtId="0" fontId="22" fillId="9" borderId="5" xfId="0" applyFont="1" applyFill="1" applyBorder="1" applyAlignment="1" applyProtection="1">
      <protection hidden="1"/>
    </xf>
    <xf numFmtId="0" fontId="22" fillId="9" borderId="22" xfId="0" applyFont="1" applyFill="1" applyBorder="1" applyAlignment="1" applyProtection="1">
      <protection hidden="1"/>
    </xf>
    <xf numFmtId="0" fontId="22" fillId="9" borderId="15" xfId="0" applyFont="1" applyFill="1" applyBorder="1" applyAlignment="1" applyProtection="1">
      <protection hidden="1"/>
    </xf>
    <xf numFmtId="0" fontId="22" fillId="9" borderId="16" xfId="0" applyFont="1" applyFill="1" applyBorder="1" applyAlignment="1" applyProtection="1">
      <protection hidden="1"/>
    </xf>
    <xf numFmtId="0" fontId="3" fillId="9" borderId="5" xfId="0" applyFont="1" applyFill="1" applyBorder="1" applyAlignment="1" applyProtection="1">
      <protection hidden="1"/>
    </xf>
    <xf numFmtId="0" fontId="30" fillId="4" borderId="5" xfId="0" applyFont="1" applyFill="1" applyBorder="1" applyAlignment="1" applyProtection="1">
      <alignment horizontal="left"/>
      <protection hidden="1"/>
    </xf>
    <xf numFmtId="0" fontId="3" fillId="9" borderId="49" xfId="0" applyFont="1" applyFill="1" applyBorder="1" applyProtection="1">
      <protection hidden="1"/>
    </xf>
    <xf numFmtId="0" fontId="0" fillId="5" borderId="52" xfId="0" applyFill="1" applyBorder="1" applyProtection="1">
      <protection hidden="1"/>
    </xf>
    <xf numFmtId="0" fontId="0" fillId="5" borderId="53" xfId="0" applyFill="1" applyBorder="1" applyProtection="1">
      <protection hidden="1"/>
    </xf>
    <xf numFmtId="0" fontId="0" fillId="5" borderId="54" xfId="0" applyFill="1" applyBorder="1" applyProtection="1">
      <protection hidden="1"/>
    </xf>
    <xf numFmtId="0" fontId="3" fillId="9" borderId="31" xfId="0" applyFont="1" applyFill="1" applyBorder="1" applyAlignment="1" applyProtection="1">
      <alignment horizontal="center"/>
      <protection locked="0" hidden="1"/>
    </xf>
    <xf numFmtId="0" fontId="3" fillId="0" borderId="49" xfId="0" applyFont="1" applyFill="1" applyBorder="1" applyAlignment="1" applyProtection="1">
      <alignment horizontal="center"/>
      <protection locked="0" hidden="1"/>
    </xf>
    <xf numFmtId="0" fontId="3" fillId="0" borderId="41" xfId="0" applyFont="1" applyFill="1" applyBorder="1" applyAlignment="1" applyProtection="1">
      <alignment horizontal="center"/>
      <protection locked="0" hidden="1"/>
    </xf>
    <xf numFmtId="0" fontId="3" fillId="9" borderId="2" xfId="0" applyFont="1" applyFill="1" applyBorder="1" applyAlignment="1" applyProtection="1">
      <alignment horizontal="center"/>
      <protection locked="0" hidden="1"/>
    </xf>
    <xf numFmtId="0" fontId="3" fillId="9" borderId="49" xfId="0" applyFont="1" applyFill="1" applyBorder="1" applyAlignment="1" applyProtection="1">
      <alignment horizontal="center"/>
      <protection locked="0" hidden="1"/>
    </xf>
    <xf numFmtId="0" fontId="21" fillId="9" borderId="5" xfId="0" applyFont="1" applyFill="1" applyBorder="1" applyAlignment="1" applyProtection="1">
      <alignment horizontal="left"/>
      <protection hidden="1"/>
    </xf>
    <xf numFmtId="0" fontId="21" fillId="9" borderId="49" xfId="0" applyFont="1" applyFill="1" applyBorder="1" applyAlignment="1" applyProtection="1">
      <alignment horizontal="left"/>
      <protection hidden="1"/>
    </xf>
    <xf numFmtId="0" fontId="3" fillId="0" borderId="28" xfId="0" applyFont="1" applyFill="1" applyBorder="1" applyAlignment="1" applyProtection="1">
      <alignment horizontal="center"/>
      <protection locked="0" hidden="1"/>
    </xf>
    <xf numFmtId="0" fontId="5" fillId="2" borderId="0" xfId="1" applyFill="1" applyAlignment="1" applyProtection="1">
      <alignment vertical="top"/>
      <protection locked="0"/>
    </xf>
    <xf numFmtId="0" fontId="5" fillId="2" borderId="0" xfId="1" applyFill="1" applyAlignment="1" applyProtection="1">
      <alignment horizontal="left" vertical="top"/>
      <protection locked="0"/>
    </xf>
    <xf numFmtId="0" fontId="0" fillId="2" borderId="0" xfId="0" applyFill="1" applyAlignment="1" applyProtection="1">
      <alignment horizontal="left" vertical="top"/>
      <protection hidden="1"/>
    </xf>
    <xf numFmtId="0" fontId="29" fillId="2" borderId="0" xfId="0" applyFont="1" applyFill="1" applyAlignment="1" applyProtection="1">
      <alignment vertical="top" wrapText="1"/>
      <protection hidden="1"/>
    </xf>
    <xf numFmtId="0" fontId="5" fillId="2" borderId="0" xfId="1" applyFill="1" applyAlignment="1" applyProtection="1">
      <alignment horizontal="left"/>
      <protection locked="0"/>
    </xf>
    <xf numFmtId="0" fontId="9" fillId="0" borderId="0" xfId="0" applyFont="1" applyAlignment="1" applyProtection="1">
      <alignment vertical="top" wrapText="1"/>
      <protection hidden="1"/>
    </xf>
    <xf numFmtId="0" fontId="9" fillId="0" borderId="0" xfId="0" applyFont="1" applyBorder="1" applyAlignment="1" applyProtection="1">
      <alignment horizontal="left" vertical="top" wrapText="1"/>
      <protection hidden="1"/>
    </xf>
    <xf numFmtId="0" fontId="0" fillId="0" borderId="0" xfId="0" applyAlignment="1">
      <alignment wrapText="1"/>
    </xf>
    <xf numFmtId="0" fontId="0" fillId="0" borderId="3" xfId="0" applyBorder="1" applyAlignment="1" applyProtection="1">
      <protection hidden="1"/>
    </xf>
    <xf numFmtId="0" fontId="0" fillId="0" borderId="12" xfId="0" applyBorder="1" applyAlignment="1" applyProtection="1">
      <protection hidden="1"/>
    </xf>
    <xf numFmtId="0" fontId="0" fillId="5" borderId="21" xfId="0" applyFill="1" applyBorder="1" applyAlignment="1" applyProtection="1">
      <protection hidden="1"/>
    </xf>
    <xf numFmtId="0" fontId="0" fillId="5" borderId="25" xfId="0" applyFill="1" applyBorder="1" applyAlignment="1" applyProtection="1">
      <protection hidden="1"/>
    </xf>
    <xf numFmtId="0" fontId="9" fillId="0" borderId="0" xfId="0" applyFont="1" applyAlignment="1" applyProtection="1">
      <alignment horizontal="left" wrapText="1"/>
      <protection hidden="1"/>
    </xf>
    <xf numFmtId="0" fontId="0" fillId="0" borderId="21" xfId="0" applyBorder="1" applyAlignment="1" applyProtection="1">
      <protection hidden="1"/>
    </xf>
    <xf numFmtId="0" fontId="0" fillId="0" borderId="25" xfId="0" applyBorder="1" applyAlignment="1" applyProtection="1">
      <protection hidden="1"/>
    </xf>
    <xf numFmtId="0" fontId="20" fillId="4" borderId="45" xfId="0" applyFont="1" applyFill="1" applyBorder="1" applyAlignment="1" applyProtection="1">
      <alignment wrapText="1"/>
      <protection hidden="1"/>
    </xf>
    <xf numFmtId="0" fontId="11" fillId="4" borderId="46" xfId="0" applyFont="1" applyFill="1" applyBorder="1" applyAlignment="1" applyProtection="1">
      <protection hidden="1"/>
    </xf>
    <xf numFmtId="0" fontId="13" fillId="2" borderId="31" xfId="0" applyFont="1" applyFill="1" applyBorder="1" applyAlignment="1" applyProtection="1">
      <alignment horizontal="left"/>
      <protection hidden="1"/>
    </xf>
    <xf numFmtId="0" fontId="13" fillId="2" borderId="2" xfId="0" applyFont="1" applyFill="1" applyBorder="1" applyAlignment="1" applyProtection="1">
      <alignment horizontal="left"/>
      <protection hidden="1"/>
    </xf>
    <xf numFmtId="0" fontId="13" fillId="2" borderId="41" xfId="0" applyFont="1" applyFill="1" applyBorder="1" applyAlignment="1" applyProtection="1">
      <alignment horizontal="left"/>
      <protection hidden="1"/>
    </xf>
    <xf numFmtId="0" fontId="13" fillId="2" borderId="57" xfId="0" applyFont="1" applyFill="1" applyBorder="1" applyAlignment="1" applyProtection="1">
      <alignment horizontal="right"/>
      <protection hidden="1"/>
    </xf>
    <xf numFmtId="0" fontId="13" fillId="2" borderId="44" xfId="0" applyFont="1" applyFill="1" applyBorder="1" applyAlignment="1" applyProtection="1">
      <alignment horizontal="right"/>
      <protection hidden="1"/>
    </xf>
    <xf numFmtId="0" fontId="10" fillId="4" borderId="4" xfId="0" applyFont="1" applyFill="1" applyBorder="1" applyAlignment="1" applyProtection="1">
      <alignment horizontal="center"/>
      <protection hidden="1"/>
    </xf>
    <xf numFmtId="0" fontId="10" fillId="4" borderId="22" xfId="0" applyFont="1" applyFill="1" applyBorder="1" applyAlignment="1" applyProtection="1">
      <alignment horizontal="center"/>
      <protection hidden="1"/>
    </xf>
    <xf numFmtId="0" fontId="3" fillId="0" borderId="33" xfId="0" applyFont="1" applyBorder="1" applyAlignment="1" applyProtection="1">
      <alignment horizontal="center"/>
      <protection hidden="1"/>
    </xf>
    <xf numFmtId="0" fontId="3" fillId="0" borderId="29" xfId="0" applyFont="1" applyBorder="1" applyAlignment="1" applyProtection="1">
      <alignment horizontal="center"/>
      <protection hidden="1"/>
    </xf>
    <xf numFmtId="0" fontId="3" fillId="0" borderId="54" xfId="0" applyFont="1" applyBorder="1" applyAlignment="1" applyProtection="1">
      <alignment wrapText="1"/>
      <protection hidden="1"/>
    </xf>
    <xf numFmtId="0" fontId="3" fillId="0" borderId="53" xfId="0" applyFont="1" applyBorder="1" applyAlignment="1" applyProtection="1">
      <alignment wrapText="1"/>
      <protection hidden="1"/>
    </xf>
    <xf numFmtId="0" fontId="3" fillId="0" borderId="32" xfId="0" applyFont="1" applyBorder="1" applyAlignment="1" applyProtection="1">
      <alignment horizontal="center"/>
      <protection hidden="1"/>
    </xf>
    <xf numFmtId="0" fontId="3" fillId="0" borderId="24" xfId="0" applyFont="1" applyBorder="1" applyAlignment="1" applyProtection="1">
      <alignment horizontal="center"/>
      <protection hidden="1"/>
    </xf>
    <xf numFmtId="0" fontId="16" fillId="0" borderId="32" xfId="0" applyFont="1" applyBorder="1" applyAlignment="1" applyProtection="1">
      <alignment horizontal="center"/>
      <protection hidden="1"/>
    </xf>
    <xf numFmtId="0" fontId="16" fillId="0" borderId="24" xfId="0" applyFont="1" applyBorder="1" applyAlignment="1" applyProtection="1">
      <alignment horizontal="center"/>
      <protection hidden="1"/>
    </xf>
    <xf numFmtId="0" fontId="12" fillId="4" borderId="6" xfId="0" applyFont="1" applyFill="1" applyBorder="1" applyAlignment="1" applyProtection="1">
      <alignment horizontal="left"/>
      <protection hidden="1"/>
    </xf>
    <xf numFmtId="0" fontId="12" fillId="4" borderId="55" xfId="0" applyFont="1" applyFill="1" applyBorder="1" applyAlignment="1" applyProtection="1">
      <alignment horizontal="left"/>
      <protection hidden="1"/>
    </xf>
    <xf numFmtId="0" fontId="21" fillId="5" borderId="3" xfId="0" applyFont="1" applyFill="1" applyBorder="1" applyAlignment="1" applyProtection="1">
      <alignment horizontal="right"/>
      <protection hidden="1"/>
    </xf>
    <xf numFmtId="0" fontId="7" fillId="5" borderId="47" xfId="0" applyFont="1" applyFill="1" applyBorder="1" applyAlignment="1" applyProtection="1">
      <alignment horizontal="right"/>
      <protection hidden="1"/>
    </xf>
    <xf numFmtId="0" fontId="6" fillId="5" borderId="0" xfId="0" applyFont="1" applyFill="1" applyBorder="1" applyAlignment="1" applyProtection="1">
      <alignment horizontal="center"/>
      <protection hidden="1"/>
    </xf>
    <xf numFmtId="0" fontId="21" fillId="5" borderId="56" xfId="0" applyFont="1" applyFill="1" applyBorder="1" applyAlignment="1" applyProtection="1">
      <alignment horizontal="right"/>
      <protection hidden="1"/>
    </xf>
    <xf numFmtId="0" fontId="7" fillId="5" borderId="39" xfId="0" applyFont="1" applyFill="1" applyBorder="1" applyAlignment="1" applyProtection="1">
      <alignment horizontal="right"/>
      <protection hidden="1"/>
    </xf>
    <xf numFmtId="0" fontId="7" fillId="5" borderId="40" xfId="0" applyFont="1" applyFill="1" applyBorder="1" applyAlignment="1" applyProtection="1">
      <alignment horizontal="right"/>
      <protection hidden="1"/>
    </xf>
    <xf numFmtId="0" fontId="22" fillId="5" borderId="54" xfId="0" applyFont="1" applyFill="1" applyBorder="1" applyAlignment="1" applyProtection="1">
      <alignment horizontal="right" vertical="top"/>
      <protection hidden="1"/>
    </xf>
    <xf numFmtId="0" fontId="0" fillId="5" borderId="32" xfId="0" applyFill="1" applyBorder="1" applyAlignment="1" applyProtection="1">
      <alignment horizontal="right" vertical="top"/>
      <protection hidden="1"/>
    </xf>
    <xf numFmtId="0" fontId="0" fillId="5" borderId="33" xfId="0" applyFill="1" applyBorder="1" applyAlignment="1" applyProtection="1">
      <alignment horizontal="right" vertical="top"/>
      <protection hidden="1"/>
    </xf>
    <xf numFmtId="0" fontId="0" fillId="0" borderId="36" xfId="0" applyBorder="1" applyAlignment="1" applyProtection="1">
      <alignment horizontal="left" wrapText="1" shrinkToFit="1"/>
      <protection hidden="1"/>
    </xf>
    <xf numFmtId="0" fontId="0" fillId="0" borderId="13" xfId="0" applyBorder="1" applyAlignment="1" applyProtection="1">
      <alignment wrapText="1"/>
      <protection hidden="1"/>
    </xf>
    <xf numFmtId="0" fontId="7" fillId="5" borderId="17" xfId="0" applyFont="1" applyFill="1" applyBorder="1" applyAlignment="1" applyProtection="1">
      <alignment horizontal="center"/>
      <protection hidden="1"/>
    </xf>
    <xf numFmtId="0" fontId="7" fillId="5" borderId="0" xfId="0" applyFont="1" applyFill="1" applyBorder="1" applyAlignment="1" applyProtection="1">
      <alignment horizontal="center"/>
      <protection hidden="1"/>
    </xf>
    <xf numFmtId="0" fontId="0" fillId="0" borderId="18" xfId="0" applyBorder="1" applyAlignment="1" applyProtection="1">
      <protection hidden="1"/>
    </xf>
    <xf numFmtId="0" fontId="8" fillId="8" borderId="9" xfId="0" applyFont="1" applyFill="1" applyBorder="1" applyAlignment="1" applyProtection="1">
      <alignment horizontal="right"/>
      <protection hidden="1"/>
    </xf>
    <xf numFmtId="0" fontId="9" fillId="8" borderId="6" xfId="0" applyFont="1" applyFill="1" applyBorder="1" applyAlignment="1" applyProtection="1">
      <alignment horizontal="right"/>
      <protection hidden="1"/>
    </xf>
    <xf numFmtId="0" fontId="0" fillId="0" borderId="7" xfId="0" applyBorder="1" applyAlignment="1" applyProtection="1">
      <protection hidden="1"/>
    </xf>
    <xf numFmtId="0" fontId="21" fillId="9" borderId="59" xfId="0" applyFont="1" applyFill="1" applyBorder="1" applyAlignment="1" applyProtection="1">
      <alignment horizontal="center"/>
      <protection hidden="1"/>
    </xf>
    <xf numFmtId="0" fontId="21" fillId="9" borderId="2" xfId="0" applyFont="1" applyFill="1" applyBorder="1" applyAlignment="1" applyProtection="1">
      <alignment horizontal="center"/>
      <protection hidden="1"/>
    </xf>
    <xf numFmtId="0" fontId="21" fillId="9" borderId="49" xfId="0" applyFont="1" applyFill="1" applyBorder="1" applyAlignment="1" applyProtection="1">
      <alignment horizontal="center"/>
      <protection hidden="1"/>
    </xf>
    <xf numFmtId="0" fontId="0" fillId="0" borderId="36" xfId="0" applyBorder="1" applyAlignment="1" applyProtection="1">
      <alignment horizontal="left" wrapText="1" shrinkToFit="1"/>
      <protection locked="0" hidden="1"/>
    </xf>
    <xf numFmtId="0" fontId="0" fillId="0" borderId="13" xfId="0" applyBorder="1" applyAlignment="1" applyProtection="1">
      <alignment wrapText="1"/>
      <protection locked="0" hidden="1"/>
    </xf>
    <xf numFmtId="0" fontId="3" fillId="0" borderId="54" xfId="0" applyFont="1" applyBorder="1" applyAlignment="1" applyProtection="1">
      <alignment wrapText="1"/>
      <protection locked="0" hidden="1"/>
    </xf>
    <xf numFmtId="0" fontId="3" fillId="0" borderId="53" xfId="0" applyFont="1" applyBorder="1" applyAlignment="1" applyProtection="1">
      <alignment wrapText="1"/>
      <protection locked="0" hidden="1"/>
    </xf>
    <xf numFmtId="0" fontId="1" fillId="0" borderId="32" xfId="0" applyFont="1" applyBorder="1" applyAlignment="1" applyProtection="1">
      <alignment horizontal="center"/>
      <protection locked="0" hidden="1"/>
    </xf>
    <xf numFmtId="0" fontId="1" fillId="0" borderId="24" xfId="0" applyFont="1" applyBorder="1" applyAlignment="1" applyProtection="1">
      <alignment horizontal="center"/>
      <protection locked="0" hidden="1"/>
    </xf>
    <xf numFmtId="0" fontId="3" fillId="0" borderId="33" xfId="0" applyFont="1" applyBorder="1" applyAlignment="1" applyProtection="1">
      <alignment horizontal="center"/>
      <protection locked="0" hidden="1"/>
    </xf>
    <xf numFmtId="0" fontId="3" fillId="0" borderId="29" xfId="0" applyFont="1" applyBorder="1" applyAlignment="1" applyProtection="1">
      <alignment horizontal="center"/>
      <protection locked="0" hidden="1"/>
    </xf>
    <xf numFmtId="0" fontId="6" fillId="5" borderId="58" xfId="0" applyFont="1" applyFill="1" applyBorder="1" applyAlignment="1" applyProtection="1">
      <alignment horizontal="center"/>
      <protection hidden="1"/>
    </xf>
    <xf numFmtId="0" fontId="6" fillId="5" borderId="40" xfId="0" applyFont="1" applyFill="1" applyBorder="1" applyAlignment="1" applyProtection="1">
      <alignment horizontal="center"/>
      <protection hidden="1"/>
    </xf>
    <xf numFmtId="0" fontId="21" fillId="5" borderId="39" xfId="0" applyFont="1" applyFill="1" applyBorder="1" applyAlignment="1" applyProtection="1">
      <alignment horizontal="right"/>
      <protection hidden="1"/>
    </xf>
    <xf numFmtId="0" fontId="3" fillId="0" borderId="32" xfId="0" applyFont="1" applyBorder="1" applyAlignment="1" applyProtection="1">
      <alignment horizontal="center"/>
      <protection locked="0" hidden="1"/>
    </xf>
    <xf numFmtId="0" fontId="3" fillId="0" borderId="24" xfId="0" applyFont="1" applyBorder="1" applyAlignment="1" applyProtection="1">
      <alignment horizontal="center"/>
      <protection locked="0" hidden="1"/>
    </xf>
    <xf numFmtId="0" fontId="13" fillId="2" borderId="31" xfId="0" applyFont="1" applyFill="1" applyBorder="1" applyAlignment="1" applyProtection="1">
      <alignment horizontal="left"/>
      <protection locked="0" hidden="1"/>
    </xf>
    <xf numFmtId="0" fontId="13" fillId="2" borderId="2" xfId="0" applyFont="1" applyFill="1" applyBorder="1" applyAlignment="1" applyProtection="1">
      <alignment horizontal="left"/>
      <protection locked="0" hidden="1"/>
    </xf>
    <xf numFmtId="0" fontId="13" fillId="2" borderId="41" xfId="0" applyFont="1" applyFill="1" applyBorder="1" applyAlignment="1" applyProtection="1">
      <alignment horizontal="left"/>
      <protection locked="0" hidden="1"/>
    </xf>
    <xf numFmtId="0" fontId="13" fillId="2" borderId="31" xfId="0" applyFont="1" applyFill="1" applyBorder="1" applyAlignment="1" applyProtection="1">
      <alignment horizontal="right"/>
      <protection locked="0" hidden="1"/>
    </xf>
    <xf numFmtId="0" fontId="13" fillId="2" borderId="2" xfId="0" applyFont="1" applyFill="1" applyBorder="1" applyAlignment="1" applyProtection="1">
      <alignment horizontal="right"/>
      <protection locked="0" hidden="1"/>
    </xf>
    <xf numFmtId="0" fontId="22" fillId="0" borderId="32" xfId="0" applyFont="1" applyBorder="1" applyAlignment="1" applyProtection="1">
      <alignment horizontal="center"/>
      <protection locked="0" hidden="1"/>
    </xf>
  </cellXfs>
  <cellStyles count="2">
    <cellStyle name="Link" xfId="1" builtinId="8"/>
    <cellStyle name="Standard" xfId="0" builtinId="0"/>
  </cellStyles>
  <dxfs count="766">
    <dxf>
      <font>
        <b/>
        <i val="0"/>
        <condense val="0"/>
        <extend val="0"/>
        <color indexed="9"/>
      </font>
      <fill>
        <patternFill>
          <bgColor indexed="10"/>
        </patternFill>
      </fill>
    </dxf>
    <dxf>
      <font>
        <b/>
        <i val="0"/>
        <condense val="0"/>
        <extend val="0"/>
        <color auto="1"/>
      </font>
      <fill>
        <patternFill>
          <bgColor indexed="43"/>
        </patternFill>
      </fill>
    </dxf>
    <dxf>
      <font>
        <b/>
        <i val="0"/>
        <condense val="0"/>
        <extend val="0"/>
        <color indexed="9"/>
      </font>
      <fill>
        <patternFill>
          <bgColor indexed="57"/>
        </patternFill>
      </fill>
    </dxf>
    <dxf>
      <font>
        <b/>
        <i val="0"/>
        <condense val="0"/>
        <extend val="0"/>
        <color indexed="9"/>
      </font>
      <fill>
        <patternFill>
          <bgColor indexed="23"/>
        </patternFill>
      </fill>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condense val="0"/>
        <extend val="0"/>
        <color indexed="17"/>
      </font>
      <fill>
        <patternFill>
          <bgColor indexed="17"/>
        </patternFill>
      </fill>
    </dxf>
    <dxf>
      <font>
        <condense val="0"/>
        <extend val="0"/>
        <color indexed="26"/>
      </font>
      <fill>
        <patternFill>
          <bgColor indexed="54"/>
        </patternFill>
      </fill>
    </dxf>
    <dxf>
      <font>
        <condense val="0"/>
        <extend val="0"/>
        <color indexed="26"/>
      </font>
      <fill>
        <patternFill>
          <bgColor indexed="32"/>
        </patternFill>
      </fill>
    </dxf>
    <dxf>
      <border>
        <left style="thin">
          <color indexed="64"/>
        </left>
        <right style="thin">
          <color indexed="64"/>
        </right>
        <top style="thin">
          <color indexed="64"/>
        </top>
        <bottom style="thin">
          <color indexed="64"/>
        </bottom>
      </border>
    </dxf>
    <dxf>
      <font>
        <condense val="0"/>
        <extend val="0"/>
        <color indexed="31"/>
      </font>
      <fill>
        <patternFill>
          <bgColor indexed="31"/>
        </patternFill>
      </fill>
      <border>
        <left/>
        <right style="thin">
          <color indexed="64"/>
        </right>
        <top/>
        <bottom/>
      </border>
    </dxf>
    <dxf>
      <font>
        <b/>
        <i val="0"/>
        <condense val="0"/>
        <extend val="0"/>
        <color indexed="9"/>
      </font>
      <fill>
        <patternFill>
          <bgColor indexed="10"/>
        </patternFill>
      </fill>
    </dxf>
    <dxf>
      <font>
        <b val="0"/>
        <i val="0"/>
        <condense val="0"/>
        <extend val="0"/>
        <color auto="1"/>
      </font>
      <fill>
        <patternFill>
          <bgColor indexed="43"/>
        </patternFill>
      </fill>
    </dxf>
    <dxf>
      <font>
        <condense val="0"/>
        <extend val="0"/>
        <color auto="1"/>
      </font>
      <fill>
        <patternFill>
          <bgColor indexed="43"/>
        </patternFill>
      </fill>
    </dxf>
    <dxf>
      <font>
        <b/>
        <i val="0"/>
        <condense val="0"/>
        <extend val="0"/>
        <color indexed="10"/>
      </font>
      <fill>
        <patternFill>
          <bgColor indexed="4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condense val="0"/>
        <extend val="0"/>
        <color indexed="17"/>
      </font>
      <fill>
        <patternFill>
          <bgColor indexed="17"/>
        </patternFill>
      </fill>
    </dxf>
    <dxf>
      <font>
        <condense val="0"/>
        <extend val="0"/>
        <color indexed="26"/>
      </font>
      <fill>
        <patternFill>
          <bgColor indexed="32"/>
        </patternFill>
      </fill>
    </dxf>
    <dxf>
      <font>
        <condense val="0"/>
        <extend val="0"/>
        <color indexed="17"/>
      </font>
      <fill>
        <patternFill>
          <bgColor indexed="17"/>
        </patternFill>
      </fill>
    </dxf>
    <dxf>
      <font>
        <condense val="0"/>
        <extend val="0"/>
        <color indexed="26"/>
      </font>
      <fill>
        <patternFill>
          <bgColor indexed="32"/>
        </patternFill>
      </fill>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i val="0"/>
        <condense val="0"/>
        <extend val="0"/>
        <color indexed="9"/>
      </font>
      <fill>
        <patternFill>
          <bgColor indexed="10"/>
        </patternFill>
      </fill>
    </dxf>
    <dxf>
      <font>
        <b/>
        <i val="0"/>
        <condense val="0"/>
        <extend val="0"/>
        <color auto="1"/>
      </font>
      <fill>
        <patternFill>
          <bgColor indexed="43"/>
        </patternFill>
      </fill>
    </dxf>
    <dxf>
      <font>
        <b/>
        <i val="0"/>
        <condense val="0"/>
        <extend val="0"/>
        <color indexed="9"/>
      </font>
      <fill>
        <patternFill>
          <bgColor indexed="57"/>
        </patternFill>
      </fill>
    </dxf>
    <dxf>
      <font>
        <condense val="0"/>
        <extend val="0"/>
        <color indexed="26"/>
      </font>
      <fill>
        <patternFill>
          <bgColor indexed="32"/>
        </patternFill>
      </fill>
    </dxf>
    <dxf>
      <font>
        <b/>
        <i val="0"/>
        <condense val="0"/>
        <extend val="0"/>
        <color indexed="9"/>
      </font>
      <fill>
        <patternFill>
          <bgColor indexed="23"/>
        </patternFill>
      </fill>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condense val="0"/>
        <extend val="0"/>
        <color indexed="17"/>
      </font>
      <fill>
        <patternFill>
          <bgColor indexed="17"/>
        </patternFill>
      </fill>
    </dxf>
    <dxf>
      <font>
        <condense val="0"/>
        <extend val="0"/>
        <color indexed="26"/>
      </font>
      <fill>
        <patternFill>
          <bgColor indexed="54"/>
        </patternFill>
      </fill>
    </dxf>
    <dxf>
      <font>
        <condense val="0"/>
        <extend val="0"/>
        <color indexed="26"/>
      </font>
      <fill>
        <patternFill>
          <bgColor indexed="32"/>
        </patternFill>
      </fill>
    </dxf>
    <dxf>
      <border>
        <left style="thin">
          <color indexed="64"/>
        </left>
        <right style="thin">
          <color indexed="64"/>
        </right>
        <top style="thin">
          <color indexed="64"/>
        </top>
        <bottom style="thin">
          <color indexed="64"/>
        </bottom>
      </border>
    </dxf>
    <dxf>
      <font>
        <condense val="0"/>
        <extend val="0"/>
        <color indexed="31"/>
      </font>
      <fill>
        <patternFill>
          <bgColor indexed="31"/>
        </patternFill>
      </fill>
      <border>
        <left style="thin">
          <color indexed="64"/>
        </left>
        <right style="thin">
          <color indexed="64"/>
        </right>
        <top/>
        <bottom/>
      </border>
    </dxf>
    <dxf>
      <font>
        <b/>
        <i val="0"/>
        <condense val="0"/>
        <extend val="0"/>
        <color indexed="9"/>
      </font>
      <fill>
        <patternFill>
          <bgColor indexed="10"/>
        </patternFill>
      </fill>
    </dxf>
    <dxf>
      <font>
        <b val="0"/>
        <i val="0"/>
        <condense val="0"/>
        <extend val="0"/>
        <color auto="1"/>
      </font>
      <fill>
        <patternFill>
          <bgColor indexed="43"/>
        </patternFill>
      </fill>
    </dxf>
    <dxf>
      <font>
        <condense val="0"/>
        <extend val="0"/>
        <color auto="1"/>
      </font>
      <fill>
        <patternFill>
          <bgColor indexed="43"/>
        </patternFill>
      </fill>
    </dxf>
    <dxf>
      <font>
        <b/>
        <i val="0"/>
        <condense val="0"/>
        <extend val="0"/>
        <color indexed="10"/>
      </font>
      <fill>
        <patternFill>
          <bgColor indexed="4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condense val="0"/>
        <extend val="0"/>
        <color indexed="17"/>
      </font>
      <fill>
        <patternFill>
          <bgColor indexed="17"/>
        </patternFill>
      </fill>
    </dxf>
    <dxf>
      <font>
        <condense val="0"/>
        <extend val="0"/>
        <color indexed="26"/>
      </font>
      <fill>
        <patternFill>
          <bgColor indexed="32"/>
        </patternFill>
      </fill>
    </dxf>
    <dxf>
      <font>
        <condense val="0"/>
        <extend val="0"/>
        <color indexed="17"/>
      </font>
      <fill>
        <patternFill>
          <bgColor indexed="17"/>
        </patternFill>
      </fill>
    </dxf>
    <dxf>
      <font>
        <condense val="0"/>
        <extend val="0"/>
        <color indexed="26"/>
      </font>
      <fill>
        <patternFill>
          <bgColor indexed="32"/>
        </patternFill>
      </fill>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i val="0"/>
        <condense val="0"/>
        <extend val="0"/>
        <color indexed="9"/>
      </font>
      <fill>
        <patternFill>
          <bgColor indexed="10"/>
        </patternFill>
      </fill>
    </dxf>
    <dxf>
      <font>
        <b/>
        <i val="0"/>
        <condense val="0"/>
        <extend val="0"/>
        <color auto="1"/>
      </font>
      <fill>
        <patternFill>
          <bgColor indexed="43"/>
        </patternFill>
      </fill>
    </dxf>
    <dxf>
      <font>
        <b/>
        <i val="0"/>
        <condense val="0"/>
        <extend val="0"/>
        <color indexed="9"/>
      </font>
      <fill>
        <patternFill>
          <bgColor indexed="57"/>
        </patternFill>
      </fill>
    </dxf>
    <dxf>
      <font>
        <b/>
        <i val="0"/>
        <condense val="0"/>
        <extend val="0"/>
        <color indexed="9"/>
      </font>
      <fill>
        <patternFill>
          <bgColor indexed="23"/>
        </patternFill>
      </fill>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rgb="FFCCCCFF"/>
        </patternFill>
      </fill>
      <border>
        <left style="thin">
          <color auto="1"/>
        </left>
        <right style="thin">
          <color auto="1"/>
        </right>
        <top style="thin">
          <color auto="1"/>
        </top>
        <bottom style="thin">
          <color auto="1"/>
        </bottom>
        <vertical/>
        <horizontal/>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style="thin">
          <color indexed="64"/>
        </left>
        <right style="thin">
          <color indexed="64"/>
        </right>
        <top/>
        <bottom/>
      </border>
    </dxf>
    <dxf>
      <font>
        <condense val="0"/>
        <extend val="0"/>
        <color indexed="17"/>
      </font>
      <fill>
        <patternFill>
          <bgColor indexed="17"/>
        </patternFill>
      </fill>
    </dxf>
    <dxf>
      <font>
        <condense val="0"/>
        <extend val="0"/>
        <color indexed="26"/>
      </font>
      <fill>
        <patternFill>
          <bgColor indexed="54"/>
        </patternFill>
      </fill>
    </dxf>
    <dxf>
      <font>
        <condense val="0"/>
        <extend val="0"/>
        <color indexed="26"/>
      </font>
      <fill>
        <patternFill>
          <bgColor indexed="32"/>
        </patternFill>
      </fill>
    </dxf>
    <dxf>
      <border>
        <left style="thin">
          <color indexed="64"/>
        </left>
        <right style="thin">
          <color indexed="64"/>
        </right>
        <top style="thin">
          <color indexed="64"/>
        </top>
        <bottom style="thin">
          <color indexed="64"/>
        </bottom>
      </border>
    </dxf>
    <dxf>
      <font>
        <condense val="0"/>
        <extend val="0"/>
        <color indexed="31"/>
      </font>
      <fill>
        <patternFill>
          <bgColor indexed="31"/>
        </patternFill>
      </fill>
      <border>
        <left/>
        <right style="thin">
          <color indexed="64"/>
        </right>
        <top/>
        <bottom/>
      </border>
    </dxf>
    <dxf>
      <font>
        <b/>
        <i val="0"/>
        <condense val="0"/>
        <extend val="0"/>
        <color indexed="9"/>
      </font>
      <fill>
        <patternFill>
          <bgColor indexed="10"/>
        </patternFill>
      </fill>
    </dxf>
    <dxf>
      <font>
        <b val="0"/>
        <i val="0"/>
        <condense val="0"/>
        <extend val="0"/>
        <color auto="1"/>
      </font>
      <fill>
        <patternFill>
          <bgColor indexed="43"/>
        </patternFill>
      </fill>
    </dxf>
    <dxf>
      <font>
        <condense val="0"/>
        <extend val="0"/>
        <color auto="1"/>
      </font>
      <fill>
        <patternFill>
          <bgColor indexed="43"/>
        </patternFill>
      </fill>
    </dxf>
    <dxf>
      <font>
        <b/>
        <i val="0"/>
        <condense val="0"/>
        <extend val="0"/>
        <color indexed="10"/>
      </font>
      <fill>
        <patternFill>
          <bgColor indexed="4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condense val="0"/>
        <extend val="0"/>
        <color indexed="17"/>
      </font>
      <fill>
        <patternFill>
          <bgColor indexed="17"/>
        </patternFill>
      </fill>
    </dxf>
    <dxf>
      <font>
        <condense val="0"/>
        <extend val="0"/>
        <color indexed="26"/>
      </font>
      <fill>
        <patternFill>
          <bgColor indexed="32"/>
        </patternFill>
      </fill>
    </dxf>
    <dxf>
      <font>
        <condense val="0"/>
        <extend val="0"/>
        <color indexed="17"/>
      </font>
      <fill>
        <patternFill>
          <bgColor indexed="17"/>
        </patternFill>
      </fill>
    </dxf>
    <dxf>
      <font>
        <condense val="0"/>
        <extend val="0"/>
        <color indexed="26"/>
      </font>
      <fill>
        <patternFill>
          <bgColor indexed="32"/>
        </patternFill>
      </fill>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border>
        <left style="thin">
          <color indexed="64"/>
        </left>
        <right style="thin">
          <color indexed="64"/>
        </right>
        <top style="thin">
          <color indexed="64"/>
        </top>
        <bottom style="thin">
          <color indexed="64"/>
        </bottom>
      </border>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style="thin">
          <color indexed="64"/>
        </left>
        <right style="thin">
          <color indexed="64"/>
        </right>
        <top/>
        <bottom/>
      </border>
    </dxf>
    <dxf>
      <fill>
        <patternFill>
          <bgColor rgb="FFCCCCFF"/>
        </patternFill>
      </fill>
      <border>
        <left style="thin">
          <color auto="1"/>
        </left>
        <right style="thin">
          <color auto="1"/>
        </right>
        <top style="thin">
          <color auto="1"/>
        </top>
        <bottom style="thin">
          <color auto="1"/>
        </bottom>
        <vertical/>
        <horizontal/>
      </border>
    </dxf>
    <dxf>
      <border>
        <left style="thin">
          <color indexed="64"/>
        </left>
        <right style="thin">
          <color indexed="64"/>
        </right>
        <top style="thin">
          <color indexed="64"/>
        </top>
        <bottom style="thin">
          <color indexed="64"/>
        </bottom>
      </border>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i val="0"/>
        <condense val="0"/>
        <extend val="0"/>
        <color indexed="9"/>
      </font>
      <fill>
        <patternFill>
          <bgColor indexed="10"/>
        </patternFill>
      </fill>
    </dxf>
    <dxf>
      <font>
        <b/>
        <i val="0"/>
        <condense val="0"/>
        <extend val="0"/>
        <color auto="1"/>
      </font>
      <fill>
        <patternFill>
          <bgColor indexed="43"/>
        </patternFill>
      </fill>
    </dxf>
    <dxf>
      <font>
        <b/>
        <i val="0"/>
        <condense val="0"/>
        <extend val="0"/>
        <color indexed="9"/>
      </font>
      <fill>
        <patternFill>
          <bgColor indexed="57"/>
        </patternFill>
      </fill>
    </dxf>
    <dxf>
      <font>
        <condense val="0"/>
        <extend val="0"/>
        <color indexed="26"/>
      </font>
      <fill>
        <patternFill>
          <bgColor indexed="32"/>
        </patternFill>
      </fill>
    </dxf>
    <dxf>
      <font>
        <b/>
        <i val="0"/>
        <condense val="0"/>
        <extend val="0"/>
        <color indexed="9"/>
      </font>
      <fill>
        <patternFill>
          <bgColor indexed="23"/>
        </patternFill>
      </fill>
    </dxf>
    <dxf>
      <font>
        <condense val="0"/>
        <extend val="0"/>
        <color indexed="17"/>
      </font>
      <fill>
        <patternFill>
          <bgColor indexed="17"/>
        </patternFill>
      </fill>
    </dxf>
    <dxf>
      <font>
        <condense val="0"/>
        <extend val="0"/>
        <color indexed="26"/>
      </font>
      <fill>
        <patternFill>
          <bgColor indexed="54"/>
        </patternFill>
      </fill>
    </dxf>
    <dxf>
      <font>
        <condense val="0"/>
        <extend val="0"/>
        <color indexed="26"/>
      </font>
      <fill>
        <patternFill>
          <bgColor indexed="32"/>
        </patternFill>
      </fill>
    </dxf>
    <dxf>
      <font>
        <b/>
        <i val="0"/>
        <condense val="0"/>
        <extend val="0"/>
        <color indexed="9"/>
      </font>
      <fill>
        <patternFill>
          <bgColor indexed="10"/>
        </patternFill>
      </fill>
    </dxf>
    <dxf>
      <font>
        <b val="0"/>
        <i val="0"/>
        <condense val="0"/>
        <extend val="0"/>
        <color auto="1"/>
      </font>
      <fill>
        <patternFill>
          <bgColor indexed="43"/>
        </patternFill>
      </fill>
    </dxf>
    <dxf>
      <font>
        <condense val="0"/>
        <extend val="0"/>
        <color auto="1"/>
      </font>
      <fill>
        <patternFill>
          <bgColor indexed="43"/>
        </patternFill>
      </fill>
    </dxf>
    <dxf>
      <font>
        <b/>
        <i val="0"/>
        <condense val="0"/>
        <extend val="0"/>
        <color indexed="10"/>
      </font>
      <fill>
        <patternFill>
          <bgColor indexed="4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condense val="0"/>
        <extend val="0"/>
        <color indexed="17"/>
      </font>
      <fill>
        <patternFill>
          <bgColor indexed="17"/>
        </patternFill>
      </fill>
    </dxf>
    <dxf>
      <font>
        <condense val="0"/>
        <extend val="0"/>
        <color indexed="26"/>
      </font>
      <fill>
        <patternFill>
          <bgColor indexed="32"/>
        </patternFill>
      </fill>
    </dxf>
    <dxf>
      <font>
        <condense val="0"/>
        <extend val="0"/>
        <color indexed="17"/>
      </font>
      <fill>
        <patternFill>
          <bgColor indexed="17"/>
        </patternFill>
      </fill>
    </dxf>
    <dxf>
      <font>
        <condense val="0"/>
        <extend val="0"/>
        <color indexed="26"/>
      </font>
      <fill>
        <patternFill>
          <bgColor indexed="32"/>
        </patternFill>
      </fill>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ill>
        <patternFill>
          <bgColor indexed="43"/>
        </patternFill>
      </fill>
    </dxf>
    <dxf>
      <font>
        <b/>
        <i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b/>
        <i val="0"/>
        <condense val="0"/>
        <extend val="0"/>
        <color indexed="9"/>
      </font>
      <fill>
        <patternFill>
          <bgColor indexed="10"/>
        </patternFill>
      </fill>
    </dxf>
    <dxf>
      <font>
        <b/>
        <i val="0"/>
        <condense val="0"/>
        <extend val="0"/>
        <color auto="1"/>
      </font>
      <fill>
        <patternFill>
          <bgColor indexed="43"/>
        </patternFill>
      </fill>
    </dxf>
    <dxf>
      <font>
        <b/>
        <i val="0"/>
        <condense val="0"/>
        <extend val="0"/>
        <color indexed="9"/>
      </font>
      <fill>
        <patternFill>
          <bgColor indexed="57"/>
        </patternFill>
      </fill>
    </dxf>
    <dxf>
      <font>
        <b val="0"/>
        <i val="0"/>
        <condense val="0"/>
        <extend val="0"/>
        <color auto="1"/>
      </font>
      <fill>
        <patternFill>
          <bgColor indexed="43"/>
        </patternFill>
      </fill>
    </dxf>
    <dxf>
      <font>
        <b/>
        <i val="0"/>
        <strike val="0"/>
        <condense val="0"/>
        <extend val="0"/>
        <color indexed="10"/>
      </font>
      <fill>
        <patternFill>
          <bgColor indexed="43"/>
        </patternFill>
      </fill>
    </dxf>
    <dxf>
      <font>
        <condense val="0"/>
        <extend val="0"/>
        <color indexed="31"/>
      </font>
      <fill>
        <patternFill>
          <bgColor indexed="31"/>
        </patternFill>
      </fill>
      <border>
        <left/>
        <right style="thin">
          <color indexed="64"/>
        </right>
        <top/>
        <bottom/>
      </border>
    </dxf>
    <dxf>
      <font>
        <condense val="0"/>
        <extend val="0"/>
        <color indexed="17"/>
      </font>
      <fill>
        <patternFill>
          <bgColor indexed="17"/>
        </patternFill>
      </fill>
    </dxf>
    <dxf>
      <font>
        <condense val="0"/>
        <extend val="0"/>
        <color indexed="26"/>
      </font>
      <fill>
        <patternFill>
          <bgColor indexed="54"/>
        </patternFill>
      </fill>
    </dxf>
    <dxf>
      <font>
        <condense val="0"/>
        <extend val="0"/>
        <color indexed="26"/>
      </font>
      <fill>
        <patternFill>
          <bgColor indexed="32"/>
        </patternFill>
      </fill>
    </dxf>
    <dxf>
      <border>
        <left style="thin">
          <color indexed="64"/>
        </left>
        <right style="thin">
          <color indexed="64"/>
        </right>
        <top style="thin">
          <color indexed="64"/>
        </top>
        <bottom style="thin">
          <color indexed="64"/>
        </bottom>
      </border>
    </dxf>
    <dxf>
      <font>
        <condense val="0"/>
        <extend val="0"/>
        <color indexed="31"/>
      </font>
      <fill>
        <patternFill>
          <bgColor indexed="31"/>
        </patternFill>
      </fill>
      <border>
        <left/>
        <right style="thin">
          <color indexed="64"/>
        </right>
        <top/>
        <bottom/>
      </border>
    </dxf>
    <dxf>
      <font>
        <b/>
        <i val="0"/>
        <condense val="0"/>
        <extend val="0"/>
        <color indexed="9"/>
      </font>
      <fill>
        <patternFill>
          <bgColor indexed="10"/>
        </patternFill>
      </fill>
    </dxf>
    <dxf>
      <font>
        <b val="0"/>
        <i val="0"/>
        <condense val="0"/>
        <extend val="0"/>
        <color auto="1"/>
      </font>
      <fill>
        <patternFill>
          <bgColor indexed="43"/>
        </patternFill>
      </fill>
    </dxf>
    <dxf>
      <font>
        <condense val="0"/>
        <extend val="0"/>
        <color auto="1"/>
      </font>
      <fill>
        <patternFill>
          <bgColor indexed="43"/>
        </patternFill>
      </fill>
    </dxf>
    <dxf>
      <font>
        <b/>
        <i val="0"/>
        <condense val="0"/>
        <extend val="0"/>
        <color indexed="10"/>
      </font>
      <fill>
        <patternFill>
          <bgColor indexed="4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condense val="0"/>
        <extend val="0"/>
        <color indexed="17"/>
      </font>
      <fill>
        <patternFill>
          <bgColor indexed="17"/>
        </patternFill>
      </fill>
    </dxf>
    <dxf>
      <font>
        <condense val="0"/>
        <extend val="0"/>
        <color indexed="26"/>
      </font>
      <fill>
        <patternFill>
          <bgColor indexed="32"/>
        </patternFill>
      </fill>
    </dxf>
    <dxf>
      <font>
        <condense val="0"/>
        <extend val="0"/>
        <color indexed="17"/>
      </font>
      <fill>
        <patternFill>
          <bgColor indexed="17"/>
        </patternFill>
      </fill>
    </dxf>
    <dxf>
      <font>
        <condense val="0"/>
        <extend val="0"/>
        <color indexed="26"/>
      </font>
      <fill>
        <patternFill>
          <bgColor indexed="3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1247775</xdr:colOff>
      <xdr:row>7</xdr:row>
      <xdr:rowOff>76200</xdr:rowOff>
    </xdr:from>
    <xdr:to>
      <xdr:col>7</xdr:col>
      <xdr:colOff>57150</xdr:colOff>
      <xdr:row>8</xdr:row>
      <xdr:rowOff>152400</xdr:rowOff>
    </xdr:to>
    <xdr:pic>
      <xdr:nvPicPr>
        <xdr:cNvPr id="3584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5" y="1314450"/>
          <a:ext cx="6191250"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180975</xdr:colOff>
      <xdr:row>9</xdr:row>
      <xdr:rowOff>0</xdr:rowOff>
    </xdr:from>
    <xdr:to>
      <xdr:col>10</xdr:col>
      <xdr:colOff>533400</xdr:colOff>
      <xdr:row>22</xdr:row>
      <xdr:rowOff>38100</xdr:rowOff>
    </xdr:to>
    <xdr:pic>
      <xdr:nvPicPr>
        <xdr:cNvPr id="35849" name="Picture 3" descr="workloa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4850" y="1666875"/>
          <a:ext cx="6448425" cy="456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iz.ethz.ch/projects/master4/dokumente/ManualWorkload" TargetMode="External"/><Relationship Id="rId2" Type="http://schemas.openxmlformats.org/officeDocument/2006/relationships/hyperlink" Target="mailto:wolfgang.schatz@unilu.ch"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1"/>
    <pageSetUpPr fitToPage="1"/>
  </sheetPr>
  <dimension ref="A1:B42"/>
  <sheetViews>
    <sheetView topLeftCell="A7" workbookViewId="0">
      <selection activeCell="A25" sqref="A25"/>
    </sheetView>
  </sheetViews>
  <sheetFormatPr baseColWidth="10" defaultRowHeight="12" x14ac:dyDescent="0"/>
  <cols>
    <col min="1" max="1" width="10.83203125" style="101"/>
    <col min="2" max="2" width="53.5" style="102" customWidth="1"/>
    <col min="3" max="16384" width="10.83203125" style="101"/>
  </cols>
  <sheetData>
    <row r="1" spans="1:2" ht="17">
      <c r="A1" s="99" t="s">
        <v>44</v>
      </c>
      <c r="B1" s="100"/>
    </row>
    <row r="3" spans="1:2">
      <c r="A3" s="101" t="s">
        <v>69</v>
      </c>
    </row>
    <row r="4" spans="1:2">
      <c r="A4" s="154" t="s">
        <v>45</v>
      </c>
      <c r="B4" s="154"/>
    </row>
    <row r="7" spans="1:2" ht="15">
      <c r="A7" s="103" t="s">
        <v>46</v>
      </c>
    </row>
    <row r="9" spans="1:2" ht="21" customHeight="1">
      <c r="A9" s="104" t="s">
        <v>49</v>
      </c>
      <c r="B9" s="105" t="s">
        <v>47</v>
      </c>
    </row>
    <row r="10" spans="1:2" ht="24.75" customHeight="1">
      <c r="A10" s="104"/>
      <c r="B10" s="106" t="s">
        <v>50</v>
      </c>
    </row>
    <row r="11" spans="1:2" ht="36">
      <c r="A11" s="104" t="s">
        <v>48</v>
      </c>
      <c r="B11" s="105" t="s">
        <v>51</v>
      </c>
    </row>
    <row r="12" spans="1:2">
      <c r="A12" s="104" t="s">
        <v>52</v>
      </c>
      <c r="B12" s="105" t="s">
        <v>53</v>
      </c>
    </row>
    <row r="13" spans="1:2">
      <c r="A13" s="104" t="s">
        <v>54</v>
      </c>
      <c r="B13" s="105" t="s">
        <v>55</v>
      </c>
    </row>
    <row r="14" spans="1:2" ht="36">
      <c r="A14" s="104" t="s">
        <v>56</v>
      </c>
      <c r="B14" s="105" t="s">
        <v>68</v>
      </c>
    </row>
    <row r="15" spans="1:2" ht="36">
      <c r="A15" s="104" t="s">
        <v>57</v>
      </c>
      <c r="B15" s="105" t="s">
        <v>58</v>
      </c>
    </row>
    <row r="16" spans="1:2" ht="36">
      <c r="A16" s="104" t="s">
        <v>59</v>
      </c>
      <c r="B16" s="105" t="s">
        <v>60</v>
      </c>
    </row>
    <row r="17" spans="1:2" ht="24">
      <c r="A17" s="104" t="s">
        <v>61</v>
      </c>
      <c r="B17" s="105" t="s">
        <v>62</v>
      </c>
    </row>
    <row r="18" spans="1:2">
      <c r="A18" s="104"/>
      <c r="B18" s="105"/>
    </row>
    <row r="19" spans="1:2" ht="72">
      <c r="A19" s="104"/>
      <c r="B19" s="107" t="s">
        <v>63</v>
      </c>
    </row>
    <row r="20" spans="1:2">
      <c r="A20" s="104"/>
      <c r="B20" s="105"/>
    </row>
    <row r="21" spans="1:2">
      <c r="A21" s="104"/>
      <c r="B21" s="105"/>
    </row>
    <row r="22" spans="1:2">
      <c r="A22" s="151" t="s">
        <v>64</v>
      </c>
      <c r="B22" s="151"/>
    </row>
    <row r="23" spans="1:2">
      <c r="A23" s="104"/>
      <c r="B23" s="105"/>
    </row>
    <row r="24" spans="1:2">
      <c r="A24" s="152" t="s">
        <v>67</v>
      </c>
      <c r="B24" s="152"/>
    </row>
    <row r="25" spans="1:2">
      <c r="A25" s="150" t="s">
        <v>65</v>
      </c>
      <c r="B25" s="105"/>
    </row>
    <row r="26" spans="1:2">
      <c r="A26" s="108"/>
      <c r="B26" s="105"/>
    </row>
    <row r="27" spans="1:2" ht="27.75" customHeight="1">
      <c r="A27" s="153" t="s">
        <v>66</v>
      </c>
      <c r="B27" s="153"/>
    </row>
    <row r="28" spans="1:2">
      <c r="A28" s="104"/>
      <c r="B28" s="105"/>
    </row>
    <row r="29" spans="1:2">
      <c r="A29" s="104"/>
      <c r="B29" s="105"/>
    </row>
    <row r="30" spans="1:2">
      <c r="A30" s="104"/>
      <c r="B30" s="105"/>
    </row>
    <row r="31" spans="1:2">
      <c r="A31" s="104"/>
      <c r="B31" s="105"/>
    </row>
    <row r="32" spans="1:2">
      <c r="A32" s="104"/>
      <c r="B32" s="105"/>
    </row>
    <row r="33" spans="1:2">
      <c r="A33" s="104"/>
      <c r="B33" s="105"/>
    </row>
    <row r="34" spans="1:2">
      <c r="A34" s="104"/>
      <c r="B34" s="105"/>
    </row>
    <row r="35" spans="1:2">
      <c r="A35" s="104"/>
      <c r="B35" s="105"/>
    </row>
    <row r="36" spans="1:2">
      <c r="A36" s="104"/>
      <c r="B36" s="105"/>
    </row>
    <row r="37" spans="1:2">
      <c r="A37" s="104"/>
      <c r="B37" s="105"/>
    </row>
    <row r="38" spans="1:2">
      <c r="A38" s="104"/>
      <c r="B38" s="105"/>
    </row>
    <row r="39" spans="1:2">
      <c r="A39" s="104"/>
      <c r="B39" s="105"/>
    </row>
    <row r="40" spans="1:2">
      <c r="A40" s="104"/>
      <c r="B40" s="105"/>
    </row>
    <row r="41" spans="1:2">
      <c r="A41" s="109"/>
    </row>
    <row r="42" spans="1:2">
      <c r="A42" s="109"/>
    </row>
  </sheetData>
  <sheetProtection password="E02A" sheet="1" objects="1" scenarios="1" selectLockedCells="1"/>
  <mergeCells count="4">
    <mergeCell ref="A22:B22"/>
    <mergeCell ref="A24:B24"/>
    <mergeCell ref="A27:B27"/>
    <mergeCell ref="A4:B4"/>
  </mergeCells>
  <phoneticPr fontId="2" type="noConversion"/>
  <hyperlinks>
    <hyperlink ref="A4" r:id="rId1"/>
    <hyperlink ref="A22:B22" location="Example!A1" display="An example with explications is available on the sheet &quot;example&quot;"/>
    <hyperlink ref="A25" r:id="rId2"/>
  </hyperlinks>
  <pageMargins left="0.78740157499999996" right="0.78740157499999996" top="0.984251969" bottom="0.984251969" header="0.4921259845" footer="0.4921259845"/>
  <pageSetup paperSize="9" scale="17" orientation="landscape"/>
  <headerFooter alignWithMargins="0"/>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21"/>
    <pageSetUpPr fitToPage="1"/>
  </sheetPr>
  <dimension ref="A1:AL84"/>
  <sheetViews>
    <sheetView showGridLines="0" topLeftCell="B1" zoomScaleNormal="125" zoomScalePageLayoutView="125" workbookViewId="0">
      <pane xSplit="10320" ySplit="11120" topLeftCell="AL49"/>
      <selection activeCell="Q59" sqref="Q58:Q59"/>
      <selection pane="topRight" activeCell="AL11" sqref="AL11:AL12"/>
      <selection pane="bottomLeft" activeCell="B49" sqref="B49"/>
      <selection pane="bottomRight" activeCell="P22" sqref="P22"/>
    </sheetView>
  </sheetViews>
  <sheetFormatPr baseColWidth="10" defaultRowHeight="12" x14ac:dyDescent="0"/>
  <cols>
    <col min="1" max="1" width="34" style="4" customWidth="1"/>
    <col min="2" max="2" width="4.33203125" customWidth="1"/>
    <col min="3" max="3" width="4.83203125" style="1" customWidth="1"/>
    <col min="4" max="31" width="3.6640625" customWidth="1"/>
    <col min="32" max="32" width="4" customWidth="1"/>
    <col min="33" max="34" width="4.33203125" customWidth="1"/>
    <col min="36" max="36" width="7.5" customWidth="1"/>
    <col min="37" max="37" width="5.6640625" style="9" customWidth="1"/>
    <col min="38" max="38" width="207.1640625" style="8" customWidth="1"/>
  </cols>
  <sheetData>
    <row r="1" spans="1:38" ht="16" thickBot="1">
      <c r="A1" s="167" t="s">
        <v>42</v>
      </c>
      <c r="B1" s="168"/>
      <c r="C1" s="169"/>
      <c r="D1" s="167" t="s">
        <v>15</v>
      </c>
      <c r="E1" s="168"/>
      <c r="F1" s="168"/>
      <c r="G1" s="168"/>
      <c r="H1" s="168"/>
      <c r="I1" s="168"/>
      <c r="J1" s="168"/>
      <c r="K1" s="168"/>
      <c r="L1" s="169"/>
      <c r="M1" s="170">
        <v>1</v>
      </c>
      <c r="N1" s="171"/>
      <c r="O1" s="12" t="s">
        <v>17</v>
      </c>
      <c r="P1" s="13"/>
      <c r="Q1" s="13"/>
      <c r="R1" s="13"/>
      <c r="S1" s="13"/>
      <c r="T1" s="13"/>
      <c r="U1" s="13"/>
      <c r="V1" s="13"/>
      <c r="W1" s="13"/>
      <c r="X1" s="13"/>
      <c r="Y1" s="13"/>
      <c r="Z1" s="13"/>
      <c r="AA1" s="13"/>
      <c r="AB1" s="13"/>
      <c r="AC1" s="13"/>
      <c r="AD1" s="13"/>
      <c r="AE1" s="13"/>
      <c r="AF1" s="13"/>
      <c r="AG1" s="13"/>
      <c r="AH1" s="13"/>
      <c r="AI1" s="14" t="s">
        <v>40</v>
      </c>
      <c r="AJ1" s="84" t="s">
        <v>1</v>
      </c>
      <c r="AL1" s="15"/>
    </row>
    <row r="2" spans="1:38" ht="16" thickBot="1">
      <c r="A2" s="17" t="s">
        <v>14</v>
      </c>
      <c r="B2" s="18"/>
      <c r="C2" s="18"/>
      <c r="D2" s="19"/>
      <c r="E2" s="19"/>
      <c r="F2" s="19"/>
      <c r="G2" s="19"/>
      <c r="H2" s="19"/>
      <c r="I2" s="19"/>
      <c r="J2" s="19"/>
      <c r="K2" s="19"/>
      <c r="L2" s="20"/>
      <c r="M2" s="21"/>
      <c r="N2" s="22"/>
      <c r="O2" s="23"/>
      <c r="P2" s="19"/>
      <c r="Q2" s="19"/>
      <c r="R2" s="19"/>
      <c r="S2" s="20"/>
      <c r="T2" s="182" t="s">
        <v>5</v>
      </c>
      <c r="U2" s="182"/>
      <c r="V2" s="182"/>
      <c r="W2" s="182"/>
      <c r="X2" s="182"/>
      <c r="Y2" s="182"/>
      <c r="Z2" s="182"/>
      <c r="AA2" s="182"/>
      <c r="AB2" s="182"/>
      <c r="AC2" s="182"/>
      <c r="AD2" s="182"/>
      <c r="AE2" s="182"/>
      <c r="AF2" s="183"/>
      <c r="AG2" s="24"/>
      <c r="AH2" s="25"/>
      <c r="AI2" s="26" t="s">
        <v>1</v>
      </c>
      <c r="AJ2" s="27" t="s">
        <v>2</v>
      </c>
      <c r="AL2" s="15"/>
    </row>
    <row r="3" spans="1:38" ht="18" customHeight="1">
      <c r="A3" s="28"/>
      <c r="B3" s="29"/>
      <c r="C3" s="30"/>
      <c r="D3" s="31" t="s">
        <v>20</v>
      </c>
      <c r="E3" s="31"/>
      <c r="F3" s="31"/>
      <c r="G3" s="31"/>
      <c r="H3" s="31"/>
      <c r="I3" s="31"/>
      <c r="J3" s="31"/>
      <c r="K3" s="31"/>
      <c r="L3" s="32"/>
      <c r="M3" s="33"/>
      <c r="N3" s="34"/>
      <c r="O3" s="35"/>
      <c r="P3" s="31"/>
      <c r="Q3" s="31"/>
      <c r="R3" s="31"/>
      <c r="S3" s="32"/>
      <c r="T3" s="31" t="s">
        <v>22</v>
      </c>
      <c r="U3" s="31"/>
      <c r="V3" s="31"/>
      <c r="W3" s="31"/>
      <c r="X3" s="31"/>
      <c r="Y3" s="31"/>
      <c r="Z3" s="32"/>
      <c r="AA3" s="31"/>
      <c r="AB3" s="31"/>
      <c r="AC3" s="31"/>
      <c r="AD3" s="31"/>
      <c r="AE3" s="31"/>
      <c r="AF3" s="36"/>
      <c r="AG3" s="37"/>
      <c r="AH3" s="38"/>
      <c r="AI3" s="165" t="s">
        <v>36</v>
      </c>
      <c r="AJ3" s="39">
        <f>IF(AJ1=AI2,30,25)</f>
        <v>30</v>
      </c>
      <c r="AL3" s="15"/>
    </row>
    <row r="4" spans="1:38" ht="15.75" customHeight="1" thickBot="1">
      <c r="A4" s="40" t="s">
        <v>4</v>
      </c>
      <c r="B4" s="41"/>
      <c r="C4" s="42" t="s">
        <v>3</v>
      </c>
      <c r="D4" s="41">
        <v>1</v>
      </c>
      <c r="E4" s="41">
        <v>2</v>
      </c>
      <c r="F4" s="41">
        <v>3</v>
      </c>
      <c r="G4" s="41">
        <v>4</v>
      </c>
      <c r="H4" s="41">
        <v>5</v>
      </c>
      <c r="I4" s="41">
        <v>6</v>
      </c>
      <c r="J4" s="41">
        <v>7</v>
      </c>
      <c r="K4" s="41">
        <v>8</v>
      </c>
      <c r="L4" s="43">
        <v>9</v>
      </c>
      <c r="M4" s="172" t="s">
        <v>21</v>
      </c>
      <c r="N4" s="173"/>
      <c r="O4" s="44">
        <v>10</v>
      </c>
      <c r="P4" s="41">
        <v>11</v>
      </c>
      <c r="Q4" s="41">
        <v>12</v>
      </c>
      <c r="R4" s="41">
        <v>13</v>
      </c>
      <c r="S4" s="43">
        <v>14</v>
      </c>
      <c r="T4" s="41">
        <v>1</v>
      </c>
      <c r="U4" s="41">
        <v>2</v>
      </c>
      <c r="V4" s="41">
        <v>3</v>
      </c>
      <c r="W4" s="41">
        <v>4</v>
      </c>
      <c r="X4" s="41">
        <v>5</v>
      </c>
      <c r="Y4" s="41">
        <v>6</v>
      </c>
      <c r="Z4" s="43">
        <v>7</v>
      </c>
      <c r="AA4" s="41"/>
      <c r="AB4" s="41"/>
      <c r="AC4" s="41"/>
      <c r="AD4" s="41"/>
      <c r="AE4" s="41"/>
      <c r="AF4" s="45"/>
      <c r="AG4" s="46"/>
      <c r="AH4" s="43"/>
      <c r="AI4" s="166"/>
      <c r="AJ4" s="47" t="s">
        <v>41</v>
      </c>
      <c r="AL4" s="15"/>
    </row>
    <row r="5" spans="1:38" ht="15" customHeight="1">
      <c r="A5" s="176" t="s">
        <v>7</v>
      </c>
      <c r="B5" s="180" t="s">
        <v>6</v>
      </c>
      <c r="C5" s="174">
        <v>2</v>
      </c>
      <c r="D5" s="88">
        <v>2</v>
      </c>
      <c r="E5" s="89">
        <v>2</v>
      </c>
      <c r="F5" s="89">
        <v>2</v>
      </c>
      <c r="G5" s="89">
        <v>2</v>
      </c>
      <c r="H5" s="89">
        <v>2</v>
      </c>
      <c r="I5" s="89">
        <v>2</v>
      </c>
      <c r="J5" s="89">
        <v>2</v>
      </c>
      <c r="K5" s="89">
        <v>2</v>
      </c>
      <c r="L5" s="90">
        <v>2</v>
      </c>
      <c r="M5" s="88"/>
      <c r="N5" s="90"/>
      <c r="O5" s="88">
        <v>2</v>
      </c>
      <c r="P5" s="88">
        <v>2</v>
      </c>
      <c r="Q5" s="89">
        <v>2</v>
      </c>
      <c r="R5" s="89">
        <v>2</v>
      </c>
      <c r="S5" s="90">
        <v>2</v>
      </c>
      <c r="T5" s="88"/>
      <c r="U5" s="89"/>
      <c r="V5" s="89"/>
      <c r="W5" s="89"/>
      <c r="X5" s="89"/>
      <c r="Y5" s="89"/>
      <c r="Z5" s="90"/>
      <c r="AA5" s="48"/>
      <c r="AB5" s="48"/>
      <c r="AC5" s="48"/>
      <c r="AD5" s="48"/>
      <c r="AE5" s="48"/>
      <c r="AF5" s="49"/>
      <c r="AG5" s="50">
        <f>SUM($D5:$AF5)</f>
        <v>28</v>
      </c>
      <c r="AH5" s="51"/>
      <c r="AI5" s="160">
        <f>SUM(AG5+AH6)</f>
        <v>60</v>
      </c>
      <c r="AJ5" s="163">
        <f>IF(AND($AJ$3=25,AK6&lt;0),AK5,AK6)</f>
        <v>0</v>
      </c>
      <c r="AK5" s="9">
        <f>IF(AND($AJ$3=25,SUM(AI5-(C5*25))&lt;0),SUM(AI5-(C5*25)),0)</f>
        <v>0</v>
      </c>
      <c r="AL5" s="162" t="s">
        <v>70</v>
      </c>
    </row>
    <row r="6" spans="1:38" ht="13" thickBot="1">
      <c r="A6" s="177"/>
      <c r="B6" s="181"/>
      <c r="C6" s="175"/>
      <c r="D6" s="88">
        <v>1</v>
      </c>
      <c r="E6" s="89">
        <v>1</v>
      </c>
      <c r="F6" s="89">
        <v>1</v>
      </c>
      <c r="G6" s="89">
        <v>1</v>
      </c>
      <c r="H6" s="89">
        <v>4</v>
      </c>
      <c r="I6" s="89">
        <v>4</v>
      </c>
      <c r="J6" s="89">
        <v>4</v>
      </c>
      <c r="K6" s="89">
        <v>4</v>
      </c>
      <c r="L6" s="90">
        <v>4</v>
      </c>
      <c r="M6" s="88"/>
      <c r="N6" s="90"/>
      <c r="O6" s="88">
        <v>4</v>
      </c>
      <c r="P6" s="89">
        <v>1</v>
      </c>
      <c r="Q6" s="89">
        <v>1</v>
      </c>
      <c r="R6" s="89">
        <v>1</v>
      </c>
      <c r="S6" s="90">
        <v>1</v>
      </c>
      <c r="T6" s="89"/>
      <c r="U6" s="89"/>
      <c r="V6" s="89"/>
      <c r="W6" s="89"/>
      <c r="X6" s="89"/>
      <c r="Y6" s="89"/>
      <c r="Z6" s="90"/>
      <c r="AA6" s="48"/>
      <c r="AB6" s="48"/>
      <c r="AC6" s="48"/>
      <c r="AD6" s="48"/>
      <c r="AE6" s="48"/>
      <c r="AF6" s="49"/>
      <c r="AG6" s="52"/>
      <c r="AH6" s="53">
        <f>SUM($D6:$AF6)</f>
        <v>32</v>
      </c>
      <c r="AI6" s="161"/>
      <c r="AJ6" s="164"/>
      <c r="AK6" s="10">
        <f>SUM(AI5-(C5*30))</f>
        <v>0</v>
      </c>
      <c r="AL6" s="162"/>
    </row>
    <row r="7" spans="1:38" ht="15" customHeight="1">
      <c r="A7" s="176" t="s">
        <v>23</v>
      </c>
      <c r="B7" s="178" t="s">
        <v>6</v>
      </c>
      <c r="C7" s="174">
        <v>1</v>
      </c>
      <c r="D7" s="88">
        <v>1</v>
      </c>
      <c r="E7" s="89">
        <v>1</v>
      </c>
      <c r="F7" s="89">
        <v>1</v>
      </c>
      <c r="G7" s="89">
        <v>1</v>
      </c>
      <c r="H7" s="89">
        <v>1</v>
      </c>
      <c r="I7" s="89">
        <v>1</v>
      </c>
      <c r="J7" s="89">
        <v>1</v>
      </c>
      <c r="K7" s="89">
        <v>1</v>
      </c>
      <c r="L7" s="90">
        <v>1</v>
      </c>
      <c r="M7" s="88"/>
      <c r="N7" s="90"/>
      <c r="O7" s="88">
        <v>1</v>
      </c>
      <c r="P7" s="88">
        <v>1</v>
      </c>
      <c r="Q7" s="89">
        <v>1</v>
      </c>
      <c r="R7" s="89">
        <v>1</v>
      </c>
      <c r="S7" s="90">
        <v>1</v>
      </c>
      <c r="T7" s="88"/>
      <c r="U7" s="89"/>
      <c r="V7" s="89"/>
      <c r="W7" s="89"/>
      <c r="X7" s="89"/>
      <c r="Y7" s="89"/>
      <c r="Z7" s="90"/>
      <c r="AA7" s="48"/>
      <c r="AB7" s="48"/>
      <c r="AC7" s="48"/>
      <c r="AD7" s="48"/>
      <c r="AE7" s="48"/>
      <c r="AF7" s="49"/>
      <c r="AG7" s="50">
        <f>SUM($D7:$AF7)</f>
        <v>14</v>
      </c>
      <c r="AH7" s="51"/>
      <c r="AI7" s="160">
        <f>SUM(AG7+AH8)</f>
        <v>30</v>
      </c>
      <c r="AJ7" s="163">
        <f>IF(AND($AJ$3=25,AK8&lt;0),AK7,AK8)</f>
        <v>0</v>
      </c>
      <c r="AK7" s="9">
        <f>IF(AND($AJ$3=25,SUM(AI7-(C7*25))&lt;0),SUM(AI7-(C7*25)),0)</f>
        <v>0</v>
      </c>
      <c r="AL7" s="162" t="s">
        <v>71</v>
      </c>
    </row>
    <row r="8" spans="1:38" ht="13" thickBot="1">
      <c r="A8" s="177"/>
      <c r="B8" s="179"/>
      <c r="C8" s="175"/>
      <c r="D8" s="88"/>
      <c r="E8" s="89"/>
      <c r="F8" s="89"/>
      <c r="G8" s="89"/>
      <c r="H8" s="89"/>
      <c r="I8" s="89"/>
      <c r="J8" s="89"/>
      <c r="K8" s="89"/>
      <c r="L8" s="90"/>
      <c r="M8" s="88"/>
      <c r="N8" s="90">
        <v>8</v>
      </c>
      <c r="O8" s="88"/>
      <c r="P8" s="89"/>
      <c r="Q8" s="89"/>
      <c r="R8" s="89"/>
      <c r="S8" s="90"/>
      <c r="T8" s="88">
        <v>8</v>
      </c>
      <c r="U8" s="89"/>
      <c r="V8" s="89"/>
      <c r="W8" s="89"/>
      <c r="X8" s="89"/>
      <c r="Y8" s="89"/>
      <c r="Z8" s="90"/>
      <c r="AA8" s="48"/>
      <c r="AB8" s="48"/>
      <c r="AC8" s="48"/>
      <c r="AD8" s="48"/>
      <c r="AE8" s="48"/>
      <c r="AF8" s="49"/>
      <c r="AG8" s="52"/>
      <c r="AH8" s="53">
        <f>SUM($D8:$AF8)</f>
        <v>16</v>
      </c>
      <c r="AI8" s="161"/>
      <c r="AJ8" s="159"/>
      <c r="AK8" s="11">
        <f>SUM(AI7-(C7*30))</f>
        <v>0</v>
      </c>
      <c r="AL8" s="162"/>
    </row>
    <row r="9" spans="1:38" ht="15" customHeight="1">
      <c r="A9" s="176" t="s">
        <v>24</v>
      </c>
      <c r="B9" s="178" t="s">
        <v>6</v>
      </c>
      <c r="C9" s="174">
        <v>1</v>
      </c>
      <c r="D9" s="88">
        <v>1</v>
      </c>
      <c r="E9" s="89">
        <v>1</v>
      </c>
      <c r="F9" s="89">
        <v>1</v>
      </c>
      <c r="G9" s="89">
        <v>1</v>
      </c>
      <c r="H9" s="89">
        <v>1</v>
      </c>
      <c r="I9" s="89">
        <v>1</v>
      </c>
      <c r="J9" s="89">
        <v>1</v>
      </c>
      <c r="K9" s="89">
        <v>1</v>
      </c>
      <c r="L9" s="90">
        <v>1</v>
      </c>
      <c r="M9" s="88"/>
      <c r="N9" s="90"/>
      <c r="O9" s="88">
        <v>1</v>
      </c>
      <c r="P9" s="88">
        <v>1</v>
      </c>
      <c r="Q9" s="89">
        <v>1</v>
      </c>
      <c r="R9" s="89">
        <v>1</v>
      </c>
      <c r="S9" s="90">
        <v>1</v>
      </c>
      <c r="T9" s="88"/>
      <c r="U9" s="89"/>
      <c r="V9" s="89"/>
      <c r="W9" s="89"/>
      <c r="X9" s="89">
        <v>2</v>
      </c>
      <c r="Y9" s="89"/>
      <c r="Z9" s="90"/>
      <c r="AA9" s="48"/>
      <c r="AB9" s="48"/>
      <c r="AC9" s="48"/>
      <c r="AD9" s="48"/>
      <c r="AE9" s="48"/>
      <c r="AF9" s="49"/>
      <c r="AG9" s="50">
        <f>SUM($D9:$AF9)</f>
        <v>16</v>
      </c>
      <c r="AH9" s="51"/>
      <c r="AI9" s="160">
        <f>SUM(AG9+AH10)</f>
        <v>30</v>
      </c>
      <c r="AJ9" s="158">
        <f>IF(AND($AJ$3=25,AK10&lt;0),AK9,AK10)</f>
        <v>0</v>
      </c>
      <c r="AK9" s="11">
        <f>IF(AND($AJ$3=25,SUM(AI9-(C9*25))&lt;0),SUM(AI9-(C9*25)),0)</f>
        <v>0</v>
      </c>
      <c r="AL9" s="156" t="s">
        <v>72</v>
      </c>
    </row>
    <row r="10" spans="1:38" ht="13" thickBot="1">
      <c r="A10" s="177"/>
      <c r="B10" s="179"/>
      <c r="C10" s="175"/>
      <c r="D10" s="88"/>
      <c r="E10" s="89"/>
      <c r="F10" s="89"/>
      <c r="G10" s="89"/>
      <c r="H10" s="89"/>
      <c r="I10" s="89"/>
      <c r="J10" s="89"/>
      <c r="K10" s="89"/>
      <c r="L10" s="90"/>
      <c r="M10" s="88"/>
      <c r="N10" s="90"/>
      <c r="O10" s="88"/>
      <c r="P10" s="89"/>
      <c r="Q10" s="89"/>
      <c r="R10" s="89"/>
      <c r="S10" s="90"/>
      <c r="T10" s="88"/>
      <c r="U10" s="89"/>
      <c r="V10" s="89">
        <v>7</v>
      </c>
      <c r="W10" s="89">
        <v>7</v>
      </c>
      <c r="X10" s="89"/>
      <c r="Y10" s="89"/>
      <c r="Z10" s="90"/>
      <c r="AA10" s="48"/>
      <c r="AB10" s="48"/>
      <c r="AC10" s="48"/>
      <c r="AD10" s="48"/>
      <c r="AE10" s="48"/>
      <c r="AF10" s="49"/>
      <c r="AG10" s="52"/>
      <c r="AH10" s="53">
        <f>SUM($D10:$AF10)</f>
        <v>14</v>
      </c>
      <c r="AI10" s="161"/>
      <c r="AJ10" s="159"/>
      <c r="AK10" s="11">
        <f>SUM(AI9-(C9*30))</f>
        <v>0</v>
      </c>
      <c r="AL10" s="156"/>
    </row>
    <row r="11" spans="1:38" ht="15" customHeight="1">
      <c r="A11" s="176" t="s">
        <v>25</v>
      </c>
      <c r="B11" s="178" t="s">
        <v>6</v>
      </c>
      <c r="C11" s="174">
        <v>1</v>
      </c>
      <c r="D11" s="88">
        <v>2</v>
      </c>
      <c r="E11" s="89"/>
      <c r="F11" s="89">
        <v>2</v>
      </c>
      <c r="G11" s="89"/>
      <c r="H11" s="89">
        <v>2</v>
      </c>
      <c r="I11" s="89"/>
      <c r="J11" s="89">
        <v>2</v>
      </c>
      <c r="K11" s="89"/>
      <c r="L11" s="90">
        <v>2</v>
      </c>
      <c r="M11" s="88"/>
      <c r="N11" s="90"/>
      <c r="O11" s="88"/>
      <c r="P11" s="89">
        <v>2</v>
      </c>
      <c r="Q11" s="89"/>
      <c r="R11" s="89">
        <v>2</v>
      </c>
      <c r="S11" s="90">
        <v>1</v>
      </c>
      <c r="T11" s="88"/>
      <c r="U11" s="89"/>
      <c r="V11" s="89"/>
      <c r="W11" s="89"/>
      <c r="X11" s="89"/>
      <c r="Y11" s="89"/>
      <c r="Z11" s="90"/>
      <c r="AA11" s="48"/>
      <c r="AB11" s="48"/>
      <c r="AC11" s="48"/>
      <c r="AD11" s="48"/>
      <c r="AE11" s="48"/>
      <c r="AF11" s="49"/>
      <c r="AG11" s="50">
        <f>SUM($D11:$AF11)</f>
        <v>15</v>
      </c>
      <c r="AH11" s="51"/>
      <c r="AI11" s="160">
        <f>SUM(AG11+AH12)</f>
        <v>30</v>
      </c>
      <c r="AJ11" s="158">
        <f>IF(AND($AJ$3=25,AK12&lt;0),AK11,AK12)</f>
        <v>0</v>
      </c>
      <c r="AK11" s="11">
        <f>IF(AND($AJ$3=25,SUM(AI11-(C11*25))&lt;0),SUM(AI11-(C11*25)),0)</f>
        <v>0</v>
      </c>
      <c r="AL11" s="155" t="s">
        <v>73</v>
      </c>
    </row>
    <row r="12" spans="1:38" ht="13" thickBot="1">
      <c r="A12" s="177"/>
      <c r="B12" s="179"/>
      <c r="C12" s="175"/>
      <c r="D12" s="88">
        <v>2</v>
      </c>
      <c r="E12" s="89"/>
      <c r="F12" s="89">
        <v>2</v>
      </c>
      <c r="G12" s="89"/>
      <c r="H12" s="89">
        <v>2</v>
      </c>
      <c r="I12" s="89"/>
      <c r="J12" s="89">
        <v>2</v>
      </c>
      <c r="K12" s="89"/>
      <c r="L12" s="90">
        <v>2</v>
      </c>
      <c r="M12" s="88"/>
      <c r="N12" s="90"/>
      <c r="O12" s="88"/>
      <c r="P12" s="89">
        <v>2</v>
      </c>
      <c r="Q12" s="89"/>
      <c r="R12" s="89">
        <v>2</v>
      </c>
      <c r="S12" s="90">
        <v>1</v>
      </c>
      <c r="T12" s="88"/>
      <c r="U12" s="89"/>
      <c r="V12" s="89"/>
      <c r="W12" s="89"/>
      <c r="X12" s="89"/>
      <c r="Y12" s="89"/>
      <c r="Z12" s="90"/>
      <c r="AA12" s="48"/>
      <c r="AB12" s="48"/>
      <c r="AC12" s="48"/>
      <c r="AD12" s="48"/>
      <c r="AE12" s="48"/>
      <c r="AF12" s="49"/>
      <c r="AG12" s="52"/>
      <c r="AH12" s="53">
        <f>SUM($D12:$AF12)</f>
        <v>15</v>
      </c>
      <c r="AI12" s="161"/>
      <c r="AJ12" s="164"/>
      <c r="AK12" s="9">
        <f>SUM(AI11-(C11*30))</f>
        <v>0</v>
      </c>
      <c r="AL12" s="155"/>
    </row>
    <row r="13" spans="1:38" ht="15" customHeight="1">
      <c r="A13" s="176" t="s">
        <v>9</v>
      </c>
      <c r="B13" s="178" t="s">
        <v>6</v>
      </c>
      <c r="C13" s="174">
        <v>4</v>
      </c>
      <c r="D13" s="88"/>
      <c r="E13" s="89"/>
      <c r="F13" s="89"/>
      <c r="G13" s="89"/>
      <c r="H13" s="89"/>
      <c r="I13" s="89"/>
      <c r="J13" s="89"/>
      <c r="K13" s="89">
        <v>10</v>
      </c>
      <c r="L13" s="90"/>
      <c r="M13" s="88"/>
      <c r="N13" s="90"/>
      <c r="O13" s="88">
        <v>10</v>
      </c>
      <c r="P13" s="89"/>
      <c r="Q13" s="89">
        <v>10</v>
      </c>
      <c r="R13" s="89"/>
      <c r="S13" s="90">
        <v>10</v>
      </c>
      <c r="T13" s="88"/>
      <c r="U13" s="89"/>
      <c r="V13" s="89"/>
      <c r="W13" s="89"/>
      <c r="X13" s="89"/>
      <c r="Y13" s="89"/>
      <c r="Z13" s="90"/>
      <c r="AA13" s="48"/>
      <c r="AB13" s="48"/>
      <c r="AC13" s="48"/>
      <c r="AD13" s="48"/>
      <c r="AE13" s="48"/>
      <c r="AF13" s="49"/>
      <c r="AG13" s="50">
        <f>SUM($D13:$AF13)</f>
        <v>40</v>
      </c>
      <c r="AH13" s="51"/>
      <c r="AI13" s="160">
        <f>SUM(AG13+AH14)</f>
        <v>120</v>
      </c>
      <c r="AJ13" s="163">
        <f>IF(AND($AJ$3=25,AK14&lt;0),AK13,AK14)</f>
        <v>0</v>
      </c>
      <c r="AK13" s="9">
        <f>IF(AND($AJ$3=25,SUM(AI13-(C13*25))&lt;0),SUM(AI13-(C13*25)),0)</f>
        <v>0</v>
      </c>
      <c r="AL13" s="155" t="s">
        <v>74</v>
      </c>
    </row>
    <row r="14" spans="1:38" ht="13" thickBot="1">
      <c r="A14" s="177"/>
      <c r="B14" s="179"/>
      <c r="C14" s="175"/>
      <c r="D14" s="88"/>
      <c r="E14" s="89"/>
      <c r="F14" s="89"/>
      <c r="G14" s="89"/>
      <c r="H14" s="89"/>
      <c r="I14" s="89"/>
      <c r="J14" s="89"/>
      <c r="K14" s="89">
        <v>2</v>
      </c>
      <c r="L14" s="90"/>
      <c r="M14" s="88"/>
      <c r="N14" s="90"/>
      <c r="O14" s="88">
        <v>2</v>
      </c>
      <c r="P14" s="89"/>
      <c r="Q14" s="89">
        <v>2</v>
      </c>
      <c r="R14" s="89"/>
      <c r="S14" s="90">
        <v>2</v>
      </c>
      <c r="T14" s="88">
        <v>12</v>
      </c>
      <c r="U14" s="89">
        <v>12</v>
      </c>
      <c r="V14" s="89">
        <v>12</v>
      </c>
      <c r="W14" s="89">
        <v>12</v>
      </c>
      <c r="X14" s="89">
        <v>12</v>
      </c>
      <c r="Y14" s="89">
        <v>12</v>
      </c>
      <c r="Z14" s="90"/>
      <c r="AA14" s="48"/>
      <c r="AB14" s="48"/>
      <c r="AC14" s="48"/>
      <c r="AD14" s="48"/>
      <c r="AE14" s="48"/>
      <c r="AF14" s="49"/>
      <c r="AG14" s="52"/>
      <c r="AH14" s="53">
        <f>SUM($D14:$AF14)</f>
        <v>80</v>
      </c>
      <c r="AI14" s="161"/>
      <c r="AJ14" s="164"/>
      <c r="AK14" s="9">
        <f>SUM(AI13-(C13*30))</f>
        <v>0</v>
      </c>
      <c r="AL14" s="155"/>
    </row>
    <row r="15" spans="1:38" ht="15" customHeight="1">
      <c r="A15" s="176" t="s">
        <v>26</v>
      </c>
      <c r="B15" s="178" t="s">
        <v>6</v>
      </c>
      <c r="C15" s="174">
        <v>6</v>
      </c>
      <c r="D15" s="88">
        <v>20</v>
      </c>
      <c r="E15" s="89">
        <v>20</v>
      </c>
      <c r="F15" s="89">
        <v>20</v>
      </c>
      <c r="G15" s="89">
        <v>10</v>
      </c>
      <c r="H15" s="89"/>
      <c r="I15" s="89"/>
      <c r="J15" s="89"/>
      <c r="K15" s="89"/>
      <c r="L15" s="90"/>
      <c r="M15" s="88"/>
      <c r="N15" s="90"/>
      <c r="O15" s="88"/>
      <c r="P15" s="89"/>
      <c r="Q15" s="89"/>
      <c r="R15" s="89"/>
      <c r="S15" s="90"/>
      <c r="T15" s="88"/>
      <c r="U15" s="89"/>
      <c r="V15" s="89"/>
      <c r="W15" s="89"/>
      <c r="X15" s="89"/>
      <c r="Y15" s="89"/>
      <c r="Z15" s="90"/>
      <c r="AA15" s="48"/>
      <c r="AB15" s="48"/>
      <c r="AC15" s="48"/>
      <c r="AD15" s="48"/>
      <c r="AE15" s="48"/>
      <c r="AF15" s="49"/>
      <c r="AG15" s="50">
        <f>SUM($D15:$AF15)</f>
        <v>70</v>
      </c>
      <c r="AH15" s="51"/>
      <c r="AI15" s="160">
        <f>SUM(AG15+AH16)</f>
        <v>180</v>
      </c>
      <c r="AJ15" s="163">
        <f>IF(AND($AJ$3=25,AK16&lt;0),AK15,AK16)</f>
        <v>0</v>
      </c>
      <c r="AK15" s="9">
        <f>IF(AND($AJ$3=25,SUM(AI15-(C15*25))&lt;0),SUM(AI15-(C15*25)),0)</f>
        <v>0</v>
      </c>
      <c r="AL15" s="155" t="s">
        <v>0</v>
      </c>
    </row>
    <row r="16" spans="1:38" ht="13" thickBot="1">
      <c r="A16" s="177"/>
      <c r="B16" s="179"/>
      <c r="C16" s="175"/>
      <c r="D16" s="88">
        <v>30</v>
      </c>
      <c r="E16" s="89">
        <v>30</v>
      </c>
      <c r="F16" s="89">
        <v>30</v>
      </c>
      <c r="G16" s="89">
        <v>20</v>
      </c>
      <c r="H16" s="89"/>
      <c r="I16" s="89"/>
      <c r="J16" s="89"/>
      <c r="K16" s="89"/>
      <c r="L16" s="90"/>
      <c r="M16" s="88"/>
      <c r="N16" s="90"/>
      <c r="O16" s="88"/>
      <c r="P16" s="89"/>
      <c r="Q16" s="89"/>
      <c r="R16" s="89"/>
      <c r="S16" s="90"/>
      <c r="T16" s="88"/>
      <c r="U16" s="89"/>
      <c r="V16" s="89"/>
      <c r="W16" s="89"/>
      <c r="X16" s="89"/>
      <c r="Y16" s="89"/>
      <c r="Z16" s="90"/>
      <c r="AA16" s="48"/>
      <c r="AB16" s="48"/>
      <c r="AC16" s="48"/>
      <c r="AD16" s="48"/>
      <c r="AE16" s="48"/>
      <c r="AF16" s="49"/>
      <c r="AG16" s="52"/>
      <c r="AH16" s="53">
        <f>SUM($D16:$AF16)</f>
        <v>110</v>
      </c>
      <c r="AI16" s="161"/>
      <c r="AJ16" s="164"/>
      <c r="AK16" s="9">
        <f>SUM(AI15-(C15*30))</f>
        <v>0</v>
      </c>
      <c r="AL16" s="155"/>
    </row>
    <row r="17" spans="1:38" ht="15" customHeight="1">
      <c r="A17" s="176" t="s">
        <v>27</v>
      </c>
      <c r="B17" s="178" t="s">
        <v>6</v>
      </c>
      <c r="C17" s="174">
        <v>6</v>
      </c>
      <c r="D17" s="88"/>
      <c r="E17" s="89"/>
      <c r="F17" s="89"/>
      <c r="G17" s="89"/>
      <c r="H17" s="89"/>
      <c r="I17" s="89"/>
      <c r="J17" s="89"/>
      <c r="K17" s="89">
        <v>16</v>
      </c>
      <c r="L17" s="90">
        <v>16</v>
      </c>
      <c r="M17" s="88"/>
      <c r="N17" s="90"/>
      <c r="O17" s="88"/>
      <c r="P17" s="88"/>
      <c r="Q17" s="89">
        <v>16</v>
      </c>
      <c r="R17" s="89">
        <v>16</v>
      </c>
      <c r="S17" s="90">
        <v>16</v>
      </c>
      <c r="T17" s="88"/>
      <c r="U17" s="89">
        <v>1</v>
      </c>
      <c r="V17" s="89"/>
      <c r="W17" s="89"/>
      <c r="X17" s="89"/>
      <c r="Y17" s="89"/>
      <c r="Z17" s="90"/>
      <c r="AA17" s="48"/>
      <c r="AB17" s="48"/>
      <c r="AC17" s="48"/>
      <c r="AD17" s="48"/>
      <c r="AE17" s="48"/>
      <c r="AF17" s="49"/>
      <c r="AG17" s="50">
        <f>SUM($D17:$AF17)</f>
        <v>81</v>
      </c>
      <c r="AH17" s="51"/>
      <c r="AI17" s="160">
        <f>SUM(AG17+AH18)</f>
        <v>180</v>
      </c>
      <c r="AJ17" s="158">
        <f>IF(AND($AJ$3=25,AK18&lt;0),AK17,AK18)</f>
        <v>0</v>
      </c>
      <c r="AK17" s="11">
        <f>IF(AND($AJ$3=25,SUM(AI17-(C17*25))&lt;0),SUM(AI17-(C17*25)),0)</f>
        <v>0</v>
      </c>
      <c r="AL17" s="55"/>
    </row>
    <row r="18" spans="1:38" ht="13" thickBot="1">
      <c r="A18" s="177"/>
      <c r="B18" s="179"/>
      <c r="C18" s="175"/>
      <c r="D18" s="88"/>
      <c r="E18" s="89"/>
      <c r="F18" s="89"/>
      <c r="G18" s="89"/>
      <c r="H18" s="89"/>
      <c r="I18" s="89"/>
      <c r="J18" s="89"/>
      <c r="K18" s="89">
        <v>10</v>
      </c>
      <c r="L18" s="90">
        <v>10</v>
      </c>
      <c r="M18" s="88"/>
      <c r="N18" s="90"/>
      <c r="O18" s="88">
        <v>20</v>
      </c>
      <c r="P18" s="89">
        <v>20</v>
      </c>
      <c r="Q18" s="89">
        <v>10</v>
      </c>
      <c r="R18" s="89">
        <v>10</v>
      </c>
      <c r="S18" s="90">
        <v>10</v>
      </c>
      <c r="T18" s="88"/>
      <c r="U18" s="89">
        <v>9</v>
      </c>
      <c r="V18" s="89"/>
      <c r="W18" s="89"/>
      <c r="X18" s="89"/>
      <c r="Y18" s="89"/>
      <c r="Z18" s="90"/>
      <c r="AA18" s="48"/>
      <c r="AB18" s="48"/>
      <c r="AC18" s="48"/>
      <c r="AD18" s="48"/>
      <c r="AE18" s="48"/>
      <c r="AF18" s="49"/>
      <c r="AG18" s="52"/>
      <c r="AH18" s="53">
        <f>SUM($D18:$AF18)</f>
        <v>99</v>
      </c>
      <c r="AI18" s="161"/>
      <c r="AJ18" s="159"/>
      <c r="AK18" s="11">
        <f>SUM(AI17-(C17*30))</f>
        <v>0</v>
      </c>
      <c r="AL18" s="55"/>
    </row>
    <row r="19" spans="1:38" ht="15" customHeight="1">
      <c r="A19" s="176" t="s">
        <v>28</v>
      </c>
      <c r="B19" s="178" t="s">
        <v>6</v>
      </c>
      <c r="C19" s="174">
        <v>3</v>
      </c>
      <c r="D19" s="88">
        <v>4</v>
      </c>
      <c r="E19" s="89">
        <v>2</v>
      </c>
      <c r="F19" s="89">
        <v>4</v>
      </c>
      <c r="G19" s="89">
        <v>2</v>
      </c>
      <c r="H19" s="89">
        <v>4</v>
      </c>
      <c r="I19" s="89">
        <v>2</v>
      </c>
      <c r="J19" s="89">
        <v>4</v>
      </c>
      <c r="K19" s="89">
        <v>2</v>
      </c>
      <c r="L19" s="90">
        <v>2</v>
      </c>
      <c r="M19" s="88"/>
      <c r="N19" s="90"/>
      <c r="O19" s="88">
        <v>4</v>
      </c>
      <c r="P19" s="88">
        <v>2</v>
      </c>
      <c r="Q19" s="89">
        <v>4</v>
      </c>
      <c r="R19" s="89">
        <v>2</v>
      </c>
      <c r="S19" s="90">
        <v>2</v>
      </c>
      <c r="T19" s="88"/>
      <c r="U19" s="89"/>
      <c r="V19" s="89"/>
      <c r="W19" s="89"/>
      <c r="X19" s="89"/>
      <c r="Y19" s="89"/>
      <c r="Z19" s="90"/>
      <c r="AA19" s="48"/>
      <c r="AB19" s="48"/>
      <c r="AC19" s="48"/>
      <c r="AD19" s="48"/>
      <c r="AE19" s="48"/>
      <c r="AF19" s="49"/>
      <c r="AG19" s="50">
        <f>SUM($D19:$AF19)</f>
        <v>40</v>
      </c>
      <c r="AH19" s="51"/>
      <c r="AI19" s="160">
        <f>SUM(AG19+AH20)</f>
        <v>90</v>
      </c>
      <c r="AJ19" s="158">
        <f>IF(AND($AJ$3=25,AK20&lt;0),AK19,AK20)</f>
        <v>0</v>
      </c>
      <c r="AK19" s="11">
        <f>IF(AND($AJ$3=25,SUM(AI19-(C19*25))&lt;0),SUM(AI19-(C19*25)),0)</f>
        <v>0</v>
      </c>
      <c r="AL19" s="156" t="s">
        <v>75</v>
      </c>
    </row>
    <row r="20" spans="1:38" ht="13" thickBot="1">
      <c r="A20" s="177"/>
      <c r="B20" s="179"/>
      <c r="C20" s="175"/>
      <c r="D20" s="88">
        <v>2</v>
      </c>
      <c r="E20" s="89">
        <v>3</v>
      </c>
      <c r="F20" s="89">
        <v>2</v>
      </c>
      <c r="G20" s="89">
        <v>3</v>
      </c>
      <c r="H20" s="89">
        <v>2</v>
      </c>
      <c r="I20" s="89">
        <v>3</v>
      </c>
      <c r="J20" s="89">
        <v>2</v>
      </c>
      <c r="K20" s="89">
        <v>8</v>
      </c>
      <c r="L20" s="90">
        <v>3</v>
      </c>
      <c r="M20" s="88"/>
      <c r="N20" s="90"/>
      <c r="O20" s="88">
        <v>2</v>
      </c>
      <c r="P20" s="89">
        <v>3</v>
      </c>
      <c r="Q20" s="89">
        <v>2</v>
      </c>
      <c r="R20" s="89">
        <v>7</v>
      </c>
      <c r="S20" s="90">
        <v>8</v>
      </c>
      <c r="T20" s="88"/>
      <c r="U20" s="89"/>
      <c r="V20" s="89"/>
      <c r="W20" s="89"/>
      <c r="X20" s="89"/>
      <c r="Y20" s="89"/>
      <c r="Z20" s="90"/>
      <c r="AA20" s="48"/>
      <c r="AB20" s="48"/>
      <c r="AC20" s="48"/>
      <c r="AD20" s="48"/>
      <c r="AE20" s="48"/>
      <c r="AF20" s="49"/>
      <c r="AG20" s="52"/>
      <c r="AH20" s="53">
        <f>SUM($D20:$AF20)</f>
        <v>50</v>
      </c>
      <c r="AI20" s="161"/>
      <c r="AJ20" s="159"/>
      <c r="AK20" s="11">
        <f>SUM(AI19-(C19*30))</f>
        <v>0</v>
      </c>
      <c r="AL20" s="156"/>
    </row>
    <row r="21" spans="1:38" ht="15" customHeight="1">
      <c r="A21" s="176" t="s">
        <v>10</v>
      </c>
      <c r="B21" s="178" t="s">
        <v>6</v>
      </c>
      <c r="C21" s="174">
        <v>3</v>
      </c>
      <c r="D21" s="88">
        <v>3</v>
      </c>
      <c r="E21" s="89">
        <v>3</v>
      </c>
      <c r="F21" s="89">
        <v>3</v>
      </c>
      <c r="G21" s="89">
        <v>3</v>
      </c>
      <c r="H21" s="89">
        <v>3</v>
      </c>
      <c r="I21" s="89">
        <v>3</v>
      </c>
      <c r="J21" s="89">
        <v>3</v>
      </c>
      <c r="K21" s="89">
        <v>3</v>
      </c>
      <c r="L21" s="90">
        <v>3</v>
      </c>
      <c r="M21" s="88"/>
      <c r="N21" s="90"/>
      <c r="O21" s="88">
        <v>3</v>
      </c>
      <c r="P21" s="88">
        <v>2</v>
      </c>
      <c r="Q21" s="89">
        <v>2</v>
      </c>
      <c r="R21" s="89">
        <v>2</v>
      </c>
      <c r="S21" s="90">
        <v>2</v>
      </c>
      <c r="T21" s="88"/>
      <c r="U21" s="89"/>
      <c r="V21" s="89">
        <v>2</v>
      </c>
      <c r="W21" s="89"/>
      <c r="X21" s="89"/>
      <c r="Y21" s="89"/>
      <c r="Z21" s="90"/>
      <c r="AA21" s="48"/>
      <c r="AB21" s="48"/>
      <c r="AC21" s="48"/>
      <c r="AD21" s="48"/>
      <c r="AE21" s="48"/>
      <c r="AF21" s="49"/>
      <c r="AG21" s="50">
        <f>SUM($D21:$AF21)</f>
        <v>40</v>
      </c>
      <c r="AH21" s="51"/>
      <c r="AI21" s="160">
        <f>SUM(AG21+AH22)</f>
        <v>88</v>
      </c>
      <c r="AJ21" s="163">
        <f>IF(AND($AJ$3=25,AK22&lt;0),AK21,AK22)</f>
        <v>-2</v>
      </c>
      <c r="AK21" s="10">
        <f>IF(AND($AJ$3=25,SUM(AI21-(C21*25))&lt;0),SUM(AI21-(C21*25)),0)</f>
        <v>0</v>
      </c>
      <c r="AL21" s="157"/>
    </row>
    <row r="22" spans="1:38" ht="13" thickBot="1">
      <c r="A22" s="177"/>
      <c r="B22" s="179"/>
      <c r="C22" s="175"/>
      <c r="D22" s="88">
        <v>2</v>
      </c>
      <c r="E22" s="89">
        <v>2</v>
      </c>
      <c r="F22" s="89">
        <v>2</v>
      </c>
      <c r="G22" s="89">
        <v>2</v>
      </c>
      <c r="H22" s="89">
        <v>2</v>
      </c>
      <c r="I22" s="89">
        <v>2</v>
      </c>
      <c r="J22" s="89">
        <v>2</v>
      </c>
      <c r="K22" s="89">
        <v>2</v>
      </c>
      <c r="L22" s="90">
        <v>2</v>
      </c>
      <c r="M22" s="88"/>
      <c r="N22" s="90"/>
      <c r="O22" s="88">
        <v>2</v>
      </c>
      <c r="P22" s="89">
        <v>2</v>
      </c>
      <c r="Q22" s="89">
        <v>2</v>
      </c>
      <c r="R22" s="89">
        <v>2</v>
      </c>
      <c r="S22" s="90">
        <v>2</v>
      </c>
      <c r="T22" s="88">
        <v>10</v>
      </c>
      <c r="U22" s="89">
        <v>10</v>
      </c>
      <c r="V22" s="89"/>
      <c r="W22" s="89"/>
      <c r="X22" s="89"/>
      <c r="Y22" s="89"/>
      <c r="Z22" s="90"/>
      <c r="AA22" s="48"/>
      <c r="AB22" s="48"/>
      <c r="AC22" s="48"/>
      <c r="AD22" s="48"/>
      <c r="AE22" s="48"/>
      <c r="AF22" s="49"/>
      <c r="AG22" s="52"/>
      <c r="AH22" s="53">
        <f>SUM($D22:$AF22)</f>
        <v>48</v>
      </c>
      <c r="AI22" s="161"/>
      <c r="AJ22" s="164"/>
      <c r="AK22" s="10">
        <f>SUM(AI21-(C21*30))</f>
        <v>-2</v>
      </c>
      <c r="AL22" s="55"/>
    </row>
    <row r="23" spans="1:38" ht="15" customHeight="1">
      <c r="A23" s="176" t="s">
        <v>11</v>
      </c>
      <c r="B23" s="178"/>
      <c r="C23" s="174">
        <v>2</v>
      </c>
      <c r="D23" s="88"/>
      <c r="E23" s="89"/>
      <c r="F23" s="89"/>
      <c r="G23" s="89"/>
      <c r="H23" s="89"/>
      <c r="I23" s="89"/>
      <c r="J23" s="89"/>
      <c r="K23" s="89"/>
      <c r="L23" s="90"/>
      <c r="M23" s="88"/>
      <c r="N23" s="90"/>
      <c r="O23" s="88"/>
      <c r="P23" s="88"/>
      <c r="Q23" s="89"/>
      <c r="R23" s="89"/>
      <c r="S23" s="90"/>
      <c r="T23" s="88"/>
      <c r="U23" s="89"/>
      <c r="V23" s="89"/>
      <c r="W23" s="89">
        <v>5</v>
      </c>
      <c r="X23" s="89">
        <v>5</v>
      </c>
      <c r="Y23" s="89"/>
      <c r="Z23" s="90"/>
      <c r="AA23" s="48"/>
      <c r="AB23" s="48"/>
      <c r="AC23" s="48"/>
      <c r="AD23" s="48"/>
      <c r="AE23" s="48"/>
      <c r="AF23" s="49"/>
      <c r="AG23" s="50">
        <f>SUM($D23:$AF23)</f>
        <v>10</v>
      </c>
      <c r="AH23" s="51"/>
      <c r="AI23" s="160">
        <f>SUM(AG23+AH24)</f>
        <v>60</v>
      </c>
      <c r="AJ23" s="158">
        <f>IF(AND($AJ$3=25,AK24&lt;0),AK23,AK24)</f>
        <v>0</v>
      </c>
      <c r="AK23" s="11">
        <f>IF(AND($AJ$3=25,SUM(AI23-(C23*25))&lt;0),SUM(AI23-(C23*25)),0)</f>
        <v>0</v>
      </c>
      <c r="AL23" s="155" t="s">
        <v>76</v>
      </c>
    </row>
    <row r="24" spans="1:38" ht="13" thickBot="1">
      <c r="A24" s="177"/>
      <c r="B24" s="179"/>
      <c r="C24" s="175"/>
      <c r="D24" s="88"/>
      <c r="E24" s="89"/>
      <c r="F24" s="89"/>
      <c r="G24" s="89"/>
      <c r="H24" s="89"/>
      <c r="I24" s="89"/>
      <c r="J24" s="89"/>
      <c r="K24" s="89"/>
      <c r="L24" s="90"/>
      <c r="M24" s="88"/>
      <c r="N24" s="90"/>
      <c r="O24" s="88"/>
      <c r="P24" s="89"/>
      <c r="Q24" s="89"/>
      <c r="R24" s="89"/>
      <c r="S24" s="90"/>
      <c r="T24" s="88"/>
      <c r="U24" s="89"/>
      <c r="V24" s="89"/>
      <c r="W24" s="89">
        <v>25</v>
      </c>
      <c r="X24" s="89">
        <v>25</v>
      </c>
      <c r="Y24" s="89"/>
      <c r="Z24" s="90"/>
      <c r="AA24" s="48"/>
      <c r="AB24" s="48"/>
      <c r="AC24" s="48"/>
      <c r="AD24" s="48"/>
      <c r="AE24" s="48"/>
      <c r="AF24" s="49"/>
      <c r="AG24" s="52"/>
      <c r="AH24" s="53">
        <f>SUM($D24:$AF24)</f>
        <v>50</v>
      </c>
      <c r="AI24" s="161"/>
      <c r="AJ24" s="159"/>
      <c r="AK24" s="11">
        <f>SUM(AI23-(C23*30))</f>
        <v>0</v>
      </c>
      <c r="AL24" s="155"/>
    </row>
    <row r="25" spans="1:38" ht="15" customHeight="1">
      <c r="A25" s="176" t="s">
        <v>29</v>
      </c>
      <c r="B25" s="178" t="s">
        <v>6</v>
      </c>
      <c r="C25" s="174">
        <v>3</v>
      </c>
      <c r="D25" s="88">
        <v>6</v>
      </c>
      <c r="E25" s="89">
        <v>6</v>
      </c>
      <c r="F25" s="89">
        <v>6</v>
      </c>
      <c r="G25" s="89">
        <v>6</v>
      </c>
      <c r="H25" s="89">
        <v>6</v>
      </c>
      <c r="I25" s="89">
        <v>6</v>
      </c>
      <c r="J25" s="89">
        <v>6</v>
      </c>
      <c r="K25" s="89"/>
      <c r="L25" s="90"/>
      <c r="M25" s="88"/>
      <c r="N25" s="90"/>
      <c r="O25" s="88"/>
      <c r="P25" s="88"/>
      <c r="Q25" s="89"/>
      <c r="R25" s="89"/>
      <c r="S25" s="90"/>
      <c r="T25" s="88"/>
      <c r="U25" s="89"/>
      <c r="V25" s="89"/>
      <c r="W25" s="89"/>
      <c r="X25" s="89"/>
      <c r="Y25" s="89"/>
      <c r="Z25" s="90"/>
      <c r="AA25" s="48"/>
      <c r="AB25" s="48"/>
      <c r="AC25" s="48"/>
      <c r="AD25" s="48"/>
      <c r="AE25" s="48"/>
      <c r="AF25" s="49"/>
      <c r="AG25" s="50">
        <f>SUM($D25:$AF25)</f>
        <v>42</v>
      </c>
      <c r="AH25" s="51"/>
      <c r="AI25" s="160">
        <f>SUM(AG25+AH26)</f>
        <v>90</v>
      </c>
      <c r="AJ25" s="158">
        <f>IF(AND($AJ$3=25,AK26&lt;0),AK25,AK26)</f>
        <v>0</v>
      </c>
      <c r="AK25" s="11">
        <f>IF(AND($AJ$3=25,SUM(AI25-(C25*25))&lt;0),SUM(AI25-(C25*25)),0)</f>
        <v>0</v>
      </c>
      <c r="AL25" s="15"/>
    </row>
    <row r="26" spans="1:38" ht="13" thickBot="1">
      <c r="A26" s="177"/>
      <c r="B26" s="179"/>
      <c r="C26" s="175"/>
      <c r="D26" s="88">
        <v>6</v>
      </c>
      <c r="E26" s="89">
        <v>7</v>
      </c>
      <c r="F26" s="89">
        <v>7</v>
      </c>
      <c r="G26" s="89">
        <v>7</v>
      </c>
      <c r="H26" s="89">
        <v>7</v>
      </c>
      <c r="I26" s="89">
        <v>7</v>
      </c>
      <c r="J26" s="89">
        <v>7</v>
      </c>
      <c r="K26" s="89"/>
      <c r="L26" s="90"/>
      <c r="M26" s="88"/>
      <c r="N26" s="90"/>
      <c r="O26" s="88"/>
      <c r="P26" s="89"/>
      <c r="Q26" s="89"/>
      <c r="R26" s="89"/>
      <c r="S26" s="90"/>
      <c r="T26" s="88"/>
      <c r="U26" s="89"/>
      <c r="V26" s="89"/>
      <c r="W26" s="89"/>
      <c r="X26" s="89"/>
      <c r="Y26" s="89"/>
      <c r="Z26" s="90"/>
      <c r="AA26" s="48"/>
      <c r="AB26" s="48"/>
      <c r="AC26" s="48"/>
      <c r="AD26" s="48"/>
      <c r="AE26" s="48"/>
      <c r="AF26" s="49"/>
      <c r="AG26" s="52"/>
      <c r="AH26" s="53">
        <f>SUM($D26:$AF26)</f>
        <v>48</v>
      </c>
      <c r="AI26" s="161"/>
      <c r="AJ26" s="159"/>
      <c r="AK26" s="11">
        <f>SUM(AI25-(C25*30))</f>
        <v>0</v>
      </c>
      <c r="AL26" s="15"/>
    </row>
    <row r="27" spans="1:38" ht="15" customHeight="1">
      <c r="A27" s="176" t="s">
        <v>30</v>
      </c>
      <c r="B27" s="178"/>
      <c r="C27" s="174">
        <v>2</v>
      </c>
      <c r="D27" s="88">
        <v>2</v>
      </c>
      <c r="E27" s="89">
        <v>2</v>
      </c>
      <c r="F27" s="89">
        <v>2</v>
      </c>
      <c r="G27" s="89">
        <v>2</v>
      </c>
      <c r="H27" s="89">
        <v>2</v>
      </c>
      <c r="I27" s="89">
        <v>2</v>
      </c>
      <c r="J27" s="89">
        <v>2</v>
      </c>
      <c r="K27" s="89">
        <v>2</v>
      </c>
      <c r="L27" s="90">
        <v>2</v>
      </c>
      <c r="M27" s="88"/>
      <c r="N27" s="90"/>
      <c r="O27" s="88">
        <v>2</v>
      </c>
      <c r="P27" s="88">
        <v>2</v>
      </c>
      <c r="Q27" s="89">
        <v>2</v>
      </c>
      <c r="R27" s="89">
        <v>2</v>
      </c>
      <c r="S27" s="90">
        <v>2</v>
      </c>
      <c r="T27" s="88">
        <v>2</v>
      </c>
      <c r="U27" s="89"/>
      <c r="V27" s="89"/>
      <c r="W27" s="89"/>
      <c r="X27" s="89"/>
      <c r="Y27" s="89"/>
      <c r="Z27" s="90"/>
      <c r="AA27" s="48"/>
      <c r="AB27" s="48"/>
      <c r="AC27" s="48"/>
      <c r="AD27" s="48"/>
      <c r="AE27" s="48"/>
      <c r="AF27" s="49"/>
      <c r="AG27" s="50">
        <f>SUM($D27:$AF27)</f>
        <v>30</v>
      </c>
      <c r="AH27" s="51"/>
      <c r="AI27" s="160">
        <f>SUM(AG27+AH28)</f>
        <v>54</v>
      </c>
      <c r="AJ27" s="163">
        <f>IF(AND($AJ$3=25,AK28&lt;0),AK27,AK28)</f>
        <v>-6</v>
      </c>
      <c r="AK27" s="10">
        <f>IF(AND($AJ$3=25,SUM(AI27-(C27*25))&lt;0),SUM(AI27-(C27*25)),0)</f>
        <v>0</v>
      </c>
      <c r="AL27" s="15"/>
    </row>
    <row r="28" spans="1:38" ht="13" thickBot="1">
      <c r="A28" s="177"/>
      <c r="B28" s="179"/>
      <c r="C28" s="175"/>
      <c r="D28" s="88">
        <v>2</v>
      </c>
      <c r="E28" s="89">
        <v>2</v>
      </c>
      <c r="F28" s="89">
        <v>2</v>
      </c>
      <c r="G28" s="89">
        <v>2</v>
      </c>
      <c r="H28" s="89">
        <v>2</v>
      </c>
      <c r="I28" s="89">
        <v>2</v>
      </c>
      <c r="J28" s="89">
        <v>2</v>
      </c>
      <c r="K28" s="89">
        <v>2</v>
      </c>
      <c r="L28" s="90">
        <v>2</v>
      </c>
      <c r="M28" s="88"/>
      <c r="N28" s="90"/>
      <c r="O28" s="88">
        <v>1</v>
      </c>
      <c r="P28" s="89">
        <v>1</v>
      </c>
      <c r="Q28" s="89">
        <v>1</v>
      </c>
      <c r="R28" s="89">
        <v>1</v>
      </c>
      <c r="S28" s="90">
        <v>1</v>
      </c>
      <c r="T28" s="88">
        <v>1</v>
      </c>
      <c r="U28" s="89"/>
      <c r="V28" s="89"/>
      <c r="W28" s="89"/>
      <c r="X28" s="89"/>
      <c r="Y28" s="89"/>
      <c r="Z28" s="90"/>
      <c r="AA28" s="48"/>
      <c r="AB28" s="48"/>
      <c r="AC28" s="48"/>
      <c r="AD28" s="48"/>
      <c r="AE28" s="48"/>
      <c r="AF28" s="49"/>
      <c r="AG28" s="52"/>
      <c r="AH28" s="53">
        <f>SUM($D28:$AF28)</f>
        <v>24</v>
      </c>
      <c r="AI28" s="161"/>
      <c r="AJ28" s="164"/>
      <c r="AK28" s="10">
        <f>SUM(AI27-(C27*30))</f>
        <v>-6</v>
      </c>
      <c r="AL28" s="15"/>
    </row>
    <row r="29" spans="1:38" ht="15" customHeight="1">
      <c r="A29" s="176" t="s">
        <v>31</v>
      </c>
      <c r="B29" s="178"/>
      <c r="C29" s="174">
        <v>2</v>
      </c>
      <c r="D29" s="88"/>
      <c r="E29" s="89"/>
      <c r="F29" s="89"/>
      <c r="G29" s="89"/>
      <c r="H29" s="89"/>
      <c r="I29" s="89"/>
      <c r="J29" s="89"/>
      <c r="K29" s="89"/>
      <c r="L29" s="90"/>
      <c r="M29" s="88"/>
      <c r="N29" s="90"/>
      <c r="O29" s="88"/>
      <c r="P29" s="88"/>
      <c r="Q29" s="89"/>
      <c r="R29" s="89"/>
      <c r="S29" s="90"/>
      <c r="T29" s="88"/>
      <c r="U29" s="89"/>
      <c r="V29" s="89"/>
      <c r="W29" s="89"/>
      <c r="X29" s="89"/>
      <c r="Y29" s="89"/>
      <c r="Z29" s="90">
        <v>60</v>
      </c>
      <c r="AA29" s="48"/>
      <c r="AB29" s="48"/>
      <c r="AC29" s="48"/>
      <c r="AD29" s="48"/>
      <c r="AE29" s="48"/>
      <c r="AF29" s="49"/>
      <c r="AG29" s="50">
        <f>SUM($D29:$AF29)</f>
        <v>60</v>
      </c>
      <c r="AH29" s="51"/>
      <c r="AI29" s="160">
        <f>SUM(AG29+AH30)</f>
        <v>60</v>
      </c>
      <c r="AJ29" s="158">
        <f>IF(AND($AJ$3=25,AK30&lt;0),AK29,AK30)</f>
        <v>0</v>
      </c>
      <c r="AK29" s="11">
        <f>IF(AND($AJ$3=25,SUM(AI29-(C29*25))&lt;0),SUM(AI29-(C29*25)),0)</f>
        <v>0</v>
      </c>
      <c r="AL29" s="15"/>
    </row>
    <row r="30" spans="1:38" ht="13" thickBot="1">
      <c r="A30" s="177"/>
      <c r="B30" s="179"/>
      <c r="C30" s="175"/>
      <c r="D30" s="88"/>
      <c r="E30" s="89"/>
      <c r="F30" s="89"/>
      <c r="G30" s="89"/>
      <c r="H30" s="89"/>
      <c r="I30" s="89"/>
      <c r="J30" s="89"/>
      <c r="K30" s="89"/>
      <c r="L30" s="90"/>
      <c r="M30" s="88"/>
      <c r="N30" s="90"/>
      <c r="O30" s="88"/>
      <c r="P30" s="89"/>
      <c r="Q30" s="89"/>
      <c r="R30" s="89"/>
      <c r="S30" s="90"/>
      <c r="T30" s="88"/>
      <c r="U30" s="89"/>
      <c r="V30" s="89"/>
      <c r="W30" s="89"/>
      <c r="X30" s="89"/>
      <c r="Y30" s="89"/>
      <c r="Z30" s="90"/>
      <c r="AA30" s="48"/>
      <c r="AB30" s="48"/>
      <c r="AC30" s="48"/>
      <c r="AD30" s="48"/>
      <c r="AE30" s="48"/>
      <c r="AF30" s="49"/>
      <c r="AG30" s="52"/>
      <c r="AH30" s="53">
        <f>SUM($D30:$AF30)</f>
        <v>0</v>
      </c>
      <c r="AI30" s="161"/>
      <c r="AJ30" s="159"/>
      <c r="AK30" s="11">
        <f>SUM(AI29-(C29*30))</f>
        <v>0</v>
      </c>
      <c r="AL30" s="15"/>
    </row>
    <row r="31" spans="1:38" ht="15" customHeight="1">
      <c r="A31" s="176" t="s">
        <v>12</v>
      </c>
      <c r="B31" s="178"/>
      <c r="C31" s="174">
        <v>1</v>
      </c>
      <c r="D31" s="88">
        <v>1</v>
      </c>
      <c r="E31" s="89">
        <v>1</v>
      </c>
      <c r="F31" s="89">
        <v>1</v>
      </c>
      <c r="G31" s="89">
        <v>1</v>
      </c>
      <c r="H31" s="89">
        <v>1</v>
      </c>
      <c r="I31" s="89">
        <v>1</v>
      </c>
      <c r="J31" s="89">
        <v>1</v>
      </c>
      <c r="K31" s="89">
        <v>1</v>
      </c>
      <c r="L31" s="90">
        <v>1</v>
      </c>
      <c r="M31" s="88"/>
      <c r="N31" s="90"/>
      <c r="O31" s="88">
        <v>1</v>
      </c>
      <c r="P31" s="88">
        <v>1</v>
      </c>
      <c r="Q31" s="89">
        <v>1</v>
      </c>
      <c r="R31" s="89">
        <v>1</v>
      </c>
      <c r="S31" s="90">
        <v>1</v>
      </c>
      <c r="T31" s="88"/>
      <c r="U31" s="89"/>
      <c r="V31" s="89"/>
      <c r="W31" s="89"/>
      <c r="X31" s="89"/>
      <c r="Y31" s="89"/>
      <c r="Z31" s="90"/>
      <c r="AA31" s="48"/>
      <c r="AB31" s="48"/>
      <c r="AC31" s="48"/>
      <c r="AD31" s="48"/>
      <c r="AE31" s="48"/>
      <c r="AF31" s="49"/>
      <c r="AG31" s="50">
        <f>SUM($D31:$AF31)</f>
        <v>14</v>
      </c>
      <c r="AH31" s="51"/>
      <c r="AI31" s="160">
        <f>SUM(AG31+AH32)</f>
        <v>30</v>
      </c>
      <c r="AJ31" s="158">
        <f>IF(AND($AJ$3=25,AK32&lt;0),AK31,AK32)</f>
        <v>0</v>
      </c>
      <c r="AK31" s="11">
        <f>IF(AND($AJ$3=25,SUM(AI31-(C31*25))&lt;0),SUM(AI31-(C31*25)),0)</f>
        <v>0</v>
      </c>
      <c r="AL31" s="15"/>
    </row>
    <row r="32" spans="1:38" ht="13" thickBot="1">
      <c r="A32" s="177"/>
      <c r="B32" s="179"/>
      <c r="C32" s="175"/>
      <c r="D32" s="88"/>
      <c r="E32" s="89"/>
      <c r="F32" s="89"/>
      <c r="G32" s="89"/>
      <c r="H32" s="89"/>
      <c r="I32" s="89"/>
      <c r="J32" s="89"/>
      <c r="K32" s="89"/>
      <c r="L32" s="90"/>
      <c r="M32" s="88">
        <v>5</v>
      </c>
      <c r="N32" s="90">
        <v>5</v>
      </c>
      <c r="O32" s="88">
        <v>6</v>
      </c>
      <c r="P32" s="89"/>
      <c r="Q32" s="89"/>
      <c r="R32" s="89"/>
      <c r="S32" s="90"/>
      <c r="T32" s="88"/>
      <c r="U32" s="89"/>
      <c r="V32" s="89"/>
      <c r="W32" s="89"/>
      <c r="X32" s="89"/>
      <c r="Y32" s="89"/>
      <c r="Z32" s="90"/>
      <c r="AA32" s="48"/>
      <c r="AB32" s="48"/>
      <c r="AC32" s="48"/>
      <c r="AD32" s="48"/>
      <c r="AE32" s="48"/>
      <c r="AF32" s="49"/>
      <c r="AG32" s="52"/>
      <c r="AH32" s="53">
        <f>SUM($D32:$AF32)</f>
        <v>16</v>
      </c>
      <c r="AI32" s="161"/>
      <c r="AJ32" s="159"/>
      <c r="AK32" s="11">
        <f>SUM(AI31-(C31*30))</f>
        <v>0</v>
      </c>
      <c r="AL32" s="15"/>
    </row>
    <row r="33" spans="1:38" ht="15" customHeight="1">
      <c r="A33" s="176" t="s">
        <v>13</v>
      </c>
      <c r="B33" s="178"/>
      <c r="C33" s="174">
        <v>1</v>
      </c>
      <c r="D33" s="88">
        <v>1</v>
      </c>
      <c r="E33" s="89">
        <v>1</v>
      </c>
      <c r="F33" s="89">
        <v>1</v>
      </c>
      <c r="G33" s="89">
        <v>1</v>
      </c>
      <c r="H33" s="89">
        <v>1</v>
      </c>
      <c r="I33" s="89">
        <v>1</v>
      </c>
      <c r="J33" s="89">
        <v>1</v>
      </c>
      <c r="K33" s="89">
        <v>1</v>
      </c>
      <c r="L33" s="90">
        <v>1</v>
      </c>
      <c r="M33" s="88"/>
      <c r="N33" s="90"/>
      <c r="O33" s="88">
        <v>1</v>
      </c>
      <c r="P33" s="88">
        <v>1</v>
      </c>
      <c r="Q33" s="89">
        <v>1</v>
      </c>
      <c r="R33" s="89">
        <v>1</v>
      </c>
      <c r="S33" s="90">
        <v>1</v>
      </c>
      <c r="T33" s="88"/>
      <c r="U33" s="89">
        <v>1</v>
      </c>
      <c r="V33" s="89"/>
      <c r="W33" s="89"/>
      <c r="X33" s="89"/>
      <c r="Y33" s="89"/>
      <c r="Z33" s="90"/>
      <c r="AA33" s="48"/>
      <c r="AB33" s="48"/>
      <c r="AC33" s="48"/>
      <c r="AD33" s="48"/>
      <c r="AE33" s="48"/>
      <c r="AF33" s="49"/>
      <c r="AG33" s="50">
        <f>SUM($D33:$AF33)</f>
        <v>15</v>
      </c>
      <c r="AH33" s="51"/>
      <c r="AI33" s="160">
        <f>SUM(AG33+AH34)</f>
        <v>30</v>
      </c>
      <c r="AJ33" s="158">
        <f>IF(AND($AJ$3=25,AK34&lt;0),AK33,AK34)</f>
        <v>0</v>
      </c>
      <c r="AK33" s="11">
        <f>IF(AND($AJ$3=25,SUM(AI33-(C33*25))&lt;0),SUM(AI33-(C33*25)),0)</f>
        <v>0</v>
      </c>
      <c r="AL33" s="15"/>
    </row>
    <row r="34" spans="1:38" ht="13" thickBot="1">
      <c r="A34" s="177"/>
      <c r="B34" s="179"/>
      <c r="C34" s="175"/>
      <c r="D34" s="88"/>
      <c r="E34" s="89"/>
      <c r="F34" s="89"/>
      <c r="G34" s="89"/>
      <c r="H34" s="89"/>
      <c r="I34" s="89"/>
      <c r="J34" s="89"/>
      <c r="K34" s="89"/>
      <c r="L34" s="90"/>
      <c r="M34" s="88"/>
      <c r="N34" s="90"/>
      <c r="O34" s="88"/>
      <c r="P34" s="89"/>
      <c r="Q34" s="89"/>
      <c r="R34" s="89"/>
      <c r="S34" s="90"/>
      <c r="T34" s="88">
        <v>10</v>
      </c>
      <c r="U34" s="89">
        <v>5</v>
      </c>
      <c r="V34" s="89"/>
      <c r="W34" s="89"/>
      <c r="X34" s="89"/>
      <c r="Y34" s="89"/>
      <c r="Z34" s="90"/>
      <c r="AA34" s="48"/>
      <c r="AB34" s="48"/>
      <c r="AC34" s="48"/>
      <c r="AD34" s="48"/>
      <c r="AE34" s="48"/>
      <c r="AF34" s="49"/>
      <c r="AG34" s="52"/>
      <c r="AH34" s="53">
        <f>SUM($D34:$AF34)</f>
        <v>15</v>
      </c>
      <c r="AI34" s="161"/>
      <c r="AJ34" s="164"/>
      <c r="AK34" s="9">
        <f>SUM(AI33-(C33*30))</f>
        <v>0</v>
      </c>
      <c r="AL34" s="15"/>
    </row>
    <row r="35" spans="1:38" ht="15" customHeight="1">
      <c r="A35" s="176" t="s">
        <v>33</v>
      </c>
      <c r="B35" s="178"/>
      <c r="C35" s="174">
        <v>1</v>
      </c>
      <c r="D35" s="88"/>
      <c r="E35" s="89">
        <v>1</v>
      </c>
      <c r="F35" s="89"/>
      <c r="G35" s="89">
        <v>1</v>
      </c>
      <c r="H35" s="89"/>
      <c r="I35" s="89">
        <v>1</v>
      </c>
      <c r="J35" s="89"/>
      <c r="K35" s="89">
        <v>1</v>
      </c>
      <c r="L35" s="90"/>
      <c r="M35" s="88"/>
      <c r="N35" s="90"/>
      <c r="O35" s="88">
        <v>1</v>
      </c>
      <c r="P35" s="88"/>
      <c r="Q35" s="89">
        <v>1</v>
      </c>
      <c r="R35" s="89"/>
      <c r="S35" s="90">
        <v>1</v>
      </c>
      <c r="T35" s="88"/>
      <c r="U35" s="89"/>
      <c r="V35" s="89"/>
      <c r="W35" s="89"/>
      <c r="X35" s="89"/>
      <c r="Y35" s="89"/>
      <c r="Z35" s="90"/>
      <c r="AA35" s="48"/>
      <c r="AB35" s="48"/>
      <c r="AC35" s="48"/>
      <c r="AD35" s="48"/>
      <c r="AE35" s="48"/>
      <c r="AF35" s="49"/>
      <c r="AG35" s="50">
        <f>SUM($D35:$AF35)</f>
        <v>7</v>
      </c>
      <c r="AH35" s="51"/>
      <c r="AI35" s="160">
        <f>SUM(AG35+AH36)</f>
        <v>29</v>
      </c>
      <c r="AJ35" s="163">
        <f>IF(AND($AJ$3=25,AK36&lt;0),AK35,AK36)</f>
        <v>-1</v>
      </c>
      <c r="AK35" s="9">
        <f>IF(AND($AJ$3=25,SUM(AI35-(C35*25))&lt;0),SUM(AI35-(C35*25)),0)</f>
        <v>0</v>
      </c>
      <c r="AL35" s="15"/>
    </row>
    <row r="36" spans="1:38" ht="13" thickBot="1">
      <c r="A36" s="177"/>
      <c r="B36" s="179"/>
      <c r="C36" s="175"/>
      <c r="D36" s="88"/>
      <c r="E36" s="89"/>
      <c r="F36" s="89"/>
      <c r="G36" s="89"/>
      <c r="H36" s="89"/>
      <c r="I36" s="89">
        <v>12</v>
      </c>
      <c r="J36" s="89">
        <v>10</v>
      </c>
      <c r="K36" s="89"/>
      <c r="L36" s="90"/>
      <c r="M36" s="88"/>
      <c r="N36" s="90"/>
      <c r="O36" s="88"/>
      <c r="P36" s="89"/>
      <c r="Q36" s="89"/>
      <c r="R36" s="89"/>
      <c r="S36" s="90"/>
      <c r="T36" s="88"/>
      <c r="U36" s="89"/>
      <c r="V36" s="89"/>
      <c r="W36" s="89"/>
      <c r="X36" s="89"/>
      <c r="Y36" s="89"/>
      <c r="Z36" s="90"/>
      <c r="AA36" s="48"/>
      <c r="AB36" s="48"/>
      <c r="AC36" s="48"/>
      <c r="AD36" s="48"/>
      <c r="AE36" s="48"/>
      <c r="AF36" s="49"/>
      <c r="AG36" s="52"/>
      <c r="AH36" s="53">
        <f>SUM($D36:$AF36)</f>
        <v>22</v>
      </c>
      <c r="AI36" s="161"/>
      <c r="AJ36" s="164"/>
      <c r="AK36" s="9">
        <f>SUM(AI35-(C35*30))</f>
        <v>-1</v>
      </c>
      <c r="AL36" s="15"/>
    </row>
    <row r="37" spans="1:38" ht="15" customHeight="1">
      <c r="A37" s="176" t="s">
        <v>32</v>
      </c>
      <c r="B37" s="178"/>
      <c r="C37" s="174">
        <v>1</v>
      </c>
      <c r="D37" s="88">
        <v>2</v>
      </c>
      <c r="E37" s="89"/>
      <c r="F37" s="89">
        <v>2</v>
      </c>
      <c r="G37" s="89"/>
      <c r="H37" s="89">
        <v>2</v>
      </c>
      <c r="I37" s="89"/>
      <c r="J37" s="89">
        <v>2</v>
      </c>
      <c r="K37" s="89"/>
      <c r="L37" s="90">
        <v>2</v>
      </c>
      <c r="M37" s="88"/>
      <c r="N37" s="90"/>
      <c r="O37" s="88"/>
      <c r="P37" s="88">
        <v>2</v>
      </c>
      <c r="Q37" s="89"/>
      <c r="R37" s="89">
        <v>2</v>
      </c>
      <c r="S37" s="90"/>
      <c r="T37" s="88"/>
      <c r="U37" s="89"/>
      <c r="V37" s="89"/>
      <c r="W37" s="89"/>
      <c r="X37" s="89"/>
      <c r="Y37" s="89"/>
      <c r="Z37" s="90"/>
      <c r="AA37" s="48"/>
      <c r="AB37" s="48"/>
      <c r="AC37" s="48"/>
      <c r="AD37" s="48"/>
      <c r="AE37" s="48"/>
      <c r="AF37" s="49"/>
      <c r="AG37" s="50">
        <f>SUM($D37:$AF37)</f>
        <v>14</v>
      </c>
      <c r="AH37" s="51"/>
      <c r="AI37" s="160">
        <f>SUM(AG37+AH38)</f>
        <v>30</v>
      </c>
      <c r="AJ37" s="163">
        <f>IF(AND($AJ$3=25,AK38&lt;0),AK37,AK38)</f>
        <v>0</v>
      </c>
      <c r="AK37" s="9">
        <f>IF(AND($AJ$3=25,SUM(AI37-(C37*25))&lt;0),SUM(AI37-(C37*25)),0)</f>
        <v>0</v>
      </c>
      <c r="AL37" s="15"/>
    </row>
    <row r="38" spans="1:38" ht="13" thickBot="1">
      <c r="A38" s="177"/>
      <c r="B38" s="179"/>
      <c r="C38" s="175"/>
      <c r="D38" s="88"/>
      <c r="E38" s="89"/>
      <c r="F38" s="89"/>
      <c r="G38" s="89"/>
      <c r="H38" s="89"/>
      <c r="I38" s="89"/>
      <c r="J38" s="89"/>
      <c r="K38" s="89"/>
      <c r="L38" s="90"/>
      <c r="M38" s="88"/>
      <c r="N38" s="90"/>
      <c r="O38" s="88"/>
      <c r="P38" s="89"/>
      <c r="Q38" s="89"/>
      <c r="R38" s="89"/>
      <c r="S38" s="90">
        <v>16</v>
      </c>
      <c r="T38" s="88"/>
      <c r="U38" s="89"/>
      <c r="V38" s="89"/>
      <c r="W38" s="89"/>
      <c r="X38" s="89"/>
      <c r="Y38" s="89"/>
      <c r="Z38" s="90"/>
      <c r="AA38" s="48"/>
      <c r="AB38" s="48"/>
      <c r="AC38" s="48"/>
      <c r="AD38" s="48"/>
      <c r="AE38" s="48"/>
      <c r="AF38" s="49"/>
      <c r="AG38" s="52"/>
      <c r="AH38" s="53">
        <f>SUM($D38:$AF38)</f>
        <v>16</v>
      </c>
      <c r="AI38" s="161"/>
      <c r="AJ38" s="164"/>
      <c r="AK38" s="9">
        <f>SUM(AI37-(C37*30))</f>
        <v>0</v>
      </c>
      <c r="AL38" s="15"/>
    </row>
    <row r="39" spans="1:38">
      <c r="A39" s="176"/>
      <c r="B39" s="178"/>
      <c r="C39" s="174"/>
      <c r="D39" s="88"/>
      <c r="E39" s="89"/>
      <c r="F39" s="89"/>
      <c r="G39" s="89"/>
      <c r="H39" s="89"/>
      <c r="I39" s="89"/>
      <c r="J39" s="89"/>
      <c r="K39" s="89"/>
      <c r="L39" s="90"/>
      <c r="M39" s="88"/>
      <c r="N39" s="90"/>
      <c r="O39" s="88"/>
      <c r="P39" s="88"/>
      <c r="Q39" s="89"/>
      <c r="R39" s="89"/>
      <c r="S39" s="90"/>
      <c r="T39" s="88"/>
      <c r="U39" s="89"/>
      <c r="V39" s="89"/>
      <c r="W39" s="89"/>
      <c r="X39" s="89"/>
      <c r="Y39" s="89"/>
      <c r="Z39" s="90"/>
      <c r="AA39" s="48"/>
      <c r="AB39" s="48"/>
      <c r="AC39" s="48"/>
      <c r="AD39" s="48"/>
      <c r="AE39" s="48"/>
      <c r="AF39" s="49"/>
      <c r="AG39" s="50">
        <f>SUM($D39:$AF39)</f>
        <v>0</v>
      </c>
      <c r="AH39" s="51"/>
      <c r="AI39" s="160">
        <f>SUM(AG39+AH40)</f>
        <v>0</v>
      </c>
      <c r="AJ39" s="163">
        <f>IF(AND($AJ$3=25,AK40&lt;0),AK39,AK40)</f>
        <v>0</v>
      </c>
      <c r="AK39" s="9">
        <f>IF(AND($AJ$3=25,SUM(AI39-(C39*25))&lt;0),SUM(AI39-(C39*25)),0)</f>
        <v>0</v>
      </c>
      <c r="AL39" s="15"/>
    </row>
    <row r="40" spans="1:38" ht="13" thickBot="1">
      <c r="A40" s="177"/>
      <c r="B40" s="179"/>
      <c r="C40" s="175"/>
      <c r="D40" s="88"/>
      <c r="E40" s="89"/>
      <c r="F40" s="89"/>
      <c r="G40" s="89"/>
      <c r="H40" s="89"/>
      <c r="I40" s="89"/>
      <c r="J40" s="89"/>
      <c r="K40" s="89"/>
      <c r="L40" s="90"/>
      <c r="M40" s="88"/>
      <c r="N40" s="90"/>
      <c r="O40" s="88"/>
      <c r="P40" s="89"/>
      <c r="Q40" s="89"/>
      <c r="R40" s="89"/>
      <c r="S40" s="90"/>
      <c r="T40" s="88"/>
      <c r="U40" s="89"/>
      <c r="V40" s="89"/>
      <c r="W40" s="89"/>
      <c r="X40" s="89"/>
      <c r="Y40" s="89"/>
      <c r="Z40" s="90"/>
      <c r="AA40" s="48"/>
      <c r="AB40" s="48"/>
      <c r="AC40" s="48"/>
      <c r="AD40" s="48"/>
      <c r="AE40" s="48"/>
      <c r="AF40" s="49"/>
      <c r="AG40" s="52"/>
      <c r="AH40" s="53">
        <f>SUM($D40:$AF40)</f>
        <v>0</v>
      </c>
      <c r="AI40" s="161"/>
      <c r="AJ40" s="164"/>
      <c r="AK40" s="9">
        <f>SUM(AI39-(C39*30))</f>
        <v>0</v>
      </c>
      <c r="AL40" s="15"/>
    </row>
    <row r="41" spans="1:38">
      <c r="A41" s="176"/>
      <c r="B41" s="178"/>
      <c r="C41" s="174"/>
      <c r="D41" s="88"/>
      <c r="E41" s="89"/>
      <c r="F41" s="89"/>
      <c r="G41" s="89"/>
      <c r="H41" s="89"/>
      <c r="I41" s="89"/>
      <c r="J41" s="89"/>
      <c r="K41" s="89"/>
      <c r="L41" s="90"/>
      <c r="M41" s="88"/>
      <c r="N41" s="90"/>
      <c r="O41" s="88"/>
      <c r="P41" s="88"/>
      <c r="Q41" s="89"/>
      <c r="R41" s="89"/>
      <c r="S41" s="90"/>
      <c r="T41" s="88"/>
      <c r="U41" s="89"/>
      <c r="V41" s="89"/>
      <c r="W41" s="89"/>
      <c r="X41" s="89"/>
      <c r="Y41" s="89"/>
      <c r="Z41" s="90"/>
      <c r="AA41" s="48"/>
      <c r="AB41" s="48"/>
      <c r="AC41" s="48"/>
      <c r="AD41" s="48"/>
      <c r="AE41" s="48"/>
      <c r="AF41" s="49"/>
      <c r="AG41" s="50">
        <f>SUM($D41:$AF41)</f>
        <v>0</v>
      </c>
      <c r="AH41" s="51"/>
      <c r="AI41" s="160">
        <f>SUM(AG41+AH42)</f>
        <v>0</v>
      </c>
      <c r="AJ41" s="163">
        <f>IF(AND($AJ$3=25,AK42&lt;0),AK41,AK42)</f>
        <v>0</v>
      </c>
      <c r="AK41" s="9">
        <f>IF(AND($AJ$3=25,SUM(AI41-(C41*25))&lt;0),SUM(AI41-(C41*25)),0)</f>
        <v>0</v>
      </c>
      <c r="AL41" s="15"/>
    </row>
    <row r="42" spans="1:38" ht="13" thickBot="1">
      <c r="A42" s="177"/>
      <c r="B42" s="179"/>
      <c r="C42" s="175"/>
      <c r="D42" s="88"/>
      <c r="E42" s="89"/>
      <c r="F42" s="89"/>
      <c r="G42" s="89"/>
      <c r="H42" s="89"/>
      <c r="I42" s="89"/>
      <c r="J42" s="89"/>
      <c r="K42" s="89"/>
      <c r="L42" s="90"/>
      <c r="M42" s="88"/>
      <c r="N42" s="90"/>
      <c r="O42" s="88"/>
      <c r="P42" s="89"/>
      <c r="Q42" s="89"/>
      <c r="R42" s="89"/>
      <c r="S42" s="90"/>
      <c r="T42" s="88"/>
      <c r="U42" s="89"/>
      <c r="V42" s="89"/>
      <c r="W42" s="89"/>
      <c r="X42" s="89"/>
      <c r="Y42" s="89"/>
      <c r="Z42" s="90"/>
      <c r="AA42" s="48"/>
      <c r="AB42" s="48"/>
      <c r="AC42" s="48"/>
      <c r="AD42" s="48"/>
      <c r="AE42" s="48"/>
      <c r="AF42" s="49"/>
      <c r="AG42" s="52"/>
      <c r="AH42" s="53">
        <f>SUM($D42:$AF42)</f>
        <v>0</v>
      </c>
      <c r="AI42" s="161"/>
      <c r="AJ42" s="164"/>
      <c r="AK42" s="9">
        <f>SUM(AI41-(C41*30))</f>
        <v>0</v>
      </c>
      <c r="AL42" s="15"/>
    </row>
    <row r="43" spans="1:38">
      <c r="A43" s="176"/>
      <c r="B43" s="178"/>
      <c r="C43" s="174"/>
      <c r="D43" s="88"/>
      <c r="E43" s="89"/>
      <c r="F43" s="89"/>
      <c r="G43" s="89"/>
      <c r="H43" s="89"/>
      <c r="I43" s="89"/>
      <c r="J43" s="89"/>
      <c r="K43" s="89"/>
      <c r="L43" s="90"/>
      <c r="M43" s="88"/>
      <c r="N43" s="90"/>
      <c r="O43" s="88"/>
      <c r="P43" s="88"/>
      <c r="Q43" s="89"/>
      <c r="R43" s="89"/>
      <c r="S43" s="90"/>
      <c r="T43" s="88"/>
      <c r="U43" s="89"/>
      <c r="V43" s="89"/>
      <c r="W43" s="89"/>
      <c r="X43" s="89"/>
      <c r="Y43" s="89"/>
      <c r="Z43" s="90"/>
      <c r="AA43" s="48"/>
      <c r="AB43" s="48"/>
      <c r="AC43" s="48"/>
      <c r="AD43" s="48"/>
      <c r="AE43" s="48"/>
      <c r="AF43" s="49"/>
      <c r="AG43" s="50"/>
      <c r="AH43" s="56"/>
      <c r="AI43" s="160">
        <f>SUM(AG43+AH44)</f>
        <v>0</v>
      </c>
      <c r="AJ43" s="163">
        <f>IF(AND($AJ$3=25,AK44&lt;0),AK43,AK44)</f>
        <v>0</v>
      </c>
      <c r="AK43" s="9">
        <f>IF(AND($AJ$3=25,SUM(AI43-(C43*25))&lt;0),SUM(AI43-(C43*25)),0)</f>
        <v>0</v>
      </c>
      <c r="AL43" s="15"/>
    </row>
    <row r="44" spans="1:38" ht="13" thickBot="1">
      <c r="A44" s="177"/>
      <c r="B44" s="179"/>
      <c r="C44" s="175"/>
      <c r="D44" s="88"/>
      <c r="E44" s="89"/>
      <c r="F44" s="89"/>
      <c r="G44" s="89"/>
      <c r="H44" s="89"/>
      <c r="I44" s="89"/>
      <c r="J44" s="89"/>
      <c r="K44" s="89"/>
      <c r="L44" s="90"/>
      <c r="M44" s="88"/>
      <c r="N44" s="90"/>
      <c r="O44" s="88"/>
      <c r="P44" s="89"/>
      <c r="Q44" s="89"/>
      <c r="R44" s="89"/>
      <c r="S44" s="90"/>
      <c r="T44" s="88"/>
      <c r="U44" s="89"/>
      <c r="V44" s="89"/>
      <c r="W44" s="89"/>
      <c r="X44" s="89"/>
      <c r="Y44" s="89"/>
      <c r="Z44" s="90"/>
      <c r="AA44" s="48"/>
      <c r="AB44" s="48"/>
      <c r="AC44" s="48"/>
      <c r="AD44" s="48"/>
      <c r="AE44" s="48"/>
      <c r="AF44" s="49"/>
      <c r="AG44" s="50"/>
      <c r="AH44" s="56"/>
      <c r="AI44" s="161"/>
      <c r="AJ44" s="164"/>
      <c r="AK44" s="9">
        <f>SUM(AI43-(C43*30))</f>
        <v>0</v>
      </c>
      <c r="AL44" s="15"/>
    </row>
    <row r="45" spans="1:38">
      <c r="A45" s="98"/>
      <c r="B45" s="91"/>
      <c r="C45" s="92"/>
      <c r="D45" s="88"/>
      <c r="E45" s="89"/>
      <c r="F45" s="89"/>
      <c r="G45" s="89"/>
      <c r="H45" s="89"/>
      <c r="I45" s="89"/>
      <c r="J45" s="89"/>
      <c r="K45" s="89"/>
      <c r="L45" s="90"/>
      <c r="M45" s="88"/>
      <c r="N45" s="90"/>
      <c r="O45" s="88"/>
      <c r="P45" s="88"/>
      <c r="Q45" s="89"/>
      <c r="R45" s="89"/>
      <c r="S45" s="90"/>
      <c r="T45" s="88"/>
      <c r="U45" s="89"/>
      <c r="V45" s="89"/>
      <c r="W45" s="89"/>
      <c r="X45" s="89"/>
      <c r="Y45" s="89"/>
      <c r="Z45" s="90"/>
      <c r="AA45" s="48"/>
      <c r="AB45" s="48"/>
      <c r="AC45" s="48"/>
      <c r="AD45" s="48"/>
      <c r="AE45" s="48"/>
      <c r="AF45" s="49"/>
      <c r="AG45" s="50"/>
      <c r="AH45" s="56"/>
      <c r="AI45" s="160">
        <f>SUM(AG45+AH46)</f>
        <v>0</v>
      </c>
      <c r="AJ45" s="163">
        <f>IF(AND($AJ$3=25,AK46&lt;0),AK45,AK46)</f>
        <v>0</v>
      </c>
      <c r="AK45" s="9">
        <f>IF(AND($AJ$3=25,SUM(AI45-(C45*25))&lt;0),SUM(AI45-(C45*25)),0)</f>
        <v>0</v>
      </c>
      <c r="AL45" s="15"/>
    </row>
    <row r="46" spans="1:38" ht="13" thickBot="1">
      <c r="A46" s="98"/>
      <c r="B46" s="91"/>
      <c r="C46" s="92"/>
      <c r="D46" s="88"/>
      <c r="E46" s="89"/>
      <c r="F46" s="89"/>
      <c r="G46" s="89"/>
      <c r="H46" s="89"/>
      <c r="I46" s="89"/>
      <c r="J46" s="89"/>
      <c r="K46" s="89"/>
      <c r="L46" s="90"/>
      <c r="M46" s="88"/>
      <c r="N46" s="90"/>
      <c r="O46" s="88"/>
      <c r="P46" s="89"/>
      <c r="Q46" s="89"/>
      <c r="R46" s="89"/>
      <c r="S46" s="90"/>
      <c r="T46" s="88"/>
      <c r="U46" s="89"/>
      <c r="V46" s="89"/>
      <c r="W46" s="89"/>
      <c r="X46" s="89"/>
      <c r="Y46" s="89"/>
      <c r="Z46" s="90"/>
      <c r="AA46" s="48"/>
      <c r="AB46" s="48"/>
      <c r="AC46" s="48"/>
      <c r="AD46" s="48"/>
      <c r="AE46" s="48"/>
      <c r="AF46" s="49"/>
      <c r="AG46" s="50"/>
      <c r="AH46" s="56"/>
      <c r="AI46" s="161"/>
      <c r="AJ46" s="164"/>
      <c r="AK46" s="9">
        <f>SUM(AI45-(C45*30))</f>
        <v>0</v>
      </c>
      <c r="AL46" s="15"/>
    </row>
    <row r="47" spans="1:38">
      <c r="A47" s="176"/>
      <c r="B47" s="178"/>
      <c r="C47" s="174"/>
      <c r="D47" s="88"/>
      <c r="E47" s="89"/>
      <c r="F47" s="89"/>
      <c r="G47" s="89"/>
      <c r="H47" s="89"/>
      <c r="I47" s="89"/>
      <c r="J47" s="89"/>
      <c r="K47" s="89"/>
      <c r="L47" s="90"/>
      <c r="M47" s="88"/>
      <c r="N47" s="90"/>
      <c r="O47" s="88"/>
      <c r="P47" s="88"/>
      <c r="Q47" s="89"/>
      <c r="R47" s="89"/>
      <c r="S47" s="90"/>
      <c r="T47" s="88"/>
      <c r="U47" s="89"/>
      <c r="V47" s="89"/>
      <c r="W47" s="89"/>
      <c r="X47" s="89"/>
      <c r="Y47" s="89"/>
      <c r="Z47" s="90"/>
      <c r="AA47" s="48"/>
      <c r="AB47" s="48"/>
      <c r="AC47" s="48"/>
      <c r="AD47" s="48"/>
      <c r="AE47" s="48"/>
      <c r="AF47" s="49"/>
      <c r="AG47" s="50">
        <f>SUM($D47:$AF47)</f>
        <v>0</v>
      </c>
      <c r="AH47" s="57"/>
      <c r="AI47" s="160">
        <f>SUM(AG47+AH48)</f>
        <v>0</v>
      </c>
      <c r="AJ47" s="163">
        <f>IF(AND($AJ$3=25,AK48&lt;0),AK47,AK48)</f>
        <v>0</v>
      </c>
      <c r="AK47" s="9">
        <f>IF(AND($AJ$3=25,SUM(AI47-(C47*25))&lt;0),SUM(AI47-(C47*25)),0)</f>
        <v>0</v>
      </c>
      <c r="AL47" s="15"/>
    </row>
    <row r="48" spans="1:38" ht="13" thickBot="1">
      <c r="A48" s="177"/>
      <c r="B48" s="179"/>
      <c r="C48" s="175"/>
      <c r="D48" s="88"/>
      <c r="E48" s="89"/>
      <c r="F48" s="89"/>
      <c r="G48" s="89"/>
      <c r="H48" s="89"/>
      <c r="I48" s="89"/>
      <c r="J48" s="89"/>
      <c r="K48" s="89"/>
      <c r="L48" s="90"/>
      <c r="M48" s="88"/>
      <c r="N48" s="90"/>
      <c r="O48" s="88"/>
      <c r="P48" s="89"/>
      <c r="Q48" s="89"/>
      <c r="R48" s="89"/>
      <c r="S48" s="90"/>
      <c r="T48" s="88"/>
      <c r="U48" s="89"/>
      <c r="V48" s="89"/>
      <c r="W48" s="89"/>
      <c r="X48" s="89"/>
      <c r="Y48" s="89"/>
      <c r="Z48" s="90"/>
      <c r="AA48" s="48"/>
      <c r="AB48" s="48"/>
      <c r="AC48" s="48"/>
      <c r="AD48" s="48"/>
      <c r="AE48" s="48"/>
      <c r="AF48" s="49"/>
      <c r="AG48" s="58"/>
      <c r="AH48" s="59">
        <f>SUM($D48:$AF48)</f>
        <v>0</v>
      </c>
      <c r="AI48" s="161"/>
      <c r="AJ48" s="164"/>
      <c r="AK48" s="9">
        <f>SUM(AI47-(C47*30))</f>
        <v>0</v>
      </c>
      <c r="AL48" s="15"/>
    </row>
    <row r="49" spans="1:38" ht="13" thickBot="1">
      <c r="A49" s="190" t="s">
        <v>37</v>
      </c>
      <c r="B49" s="191"/>
      <c r="C49" s="192"/>
      <c r="D49" s="60">
        <f t="shared" ref="D49:Z49" si="0">IF($B5&lt;&gt;"",D5+D6,0)+IF($B7&lt;&gt;"",D7+D8,0)+IF($B9&lt;&gt;"",D9+D10,0)+IF($B11&lt;&gt;"",D11+D12,0)+IF($B13&lt;&gt;"",D13+D14,0)+IF($B15&lt;&gt;"",D15+D16,0)+IF($B17&lt;&gt;"",D17+D18,0)+IF($B19&lt;&gt;"",D19+D20,0)+IF($B21&lt;&gt;"",D21+D22,0)+IF($B23&lt;&gt;"",D23+D24,0)+IF($B25&lt;&gt;"",D25+D26,0)+IF($B27&lt;&gt;"",D27+D28,0)+IF($B29&lt;&gt;"",D29+D30,0)+IF($B31&lt;&gt;"",D31+D32,0)+IF($B33&lt;&gt;"",D33+D34,0)+IF($B35&lt;&gt;"",D35+D36,0)+IF($B37&lt;&gt;"",D37+D38,0)+IF($B39&lt;&gt;"",D39+D40,0)+IF($B41&lt;&gt;"",D41+D42,0)+IF($B43&lt;&gt;"",D43+D44,0)+IF($B45&lt;&gt;"",D45+D46,0)+IF($B47&lt;&gt;"",D47+D48,0)</f>
        <v>82</v>
      </c>
      <c r="E49" s="60">
        <f t="shared" si="0"/>
        <v>78</v>
      </c>
      <c r="F49" s="60">
        <f t="shared" si="0"/>
        <v>83</v>
      </c>
      <c r="G49" s="60">
        <f t="shared" si="0"/>
        <v>58</v>
      </c>
      <c r="H49" s="60">
        <f t="shared" si="0"/>
        <v>36</v>
      </c>
      <c r="I49" s="60">
        <f t="shared" si="0"/>
        <v>31</v>
      </c>
      <c r="J49" s="60">
        <f t="shared" si="0"/>
        <v>36</v>
      </c>
      <c r="K49" s="60">
        <f t="shared" si="0"/>
        <v>61</v>
      </c>
      <c r="L49" s="60">
        <f t="shared" si="0"/>
        <v>48</v>
      </c>
      <c r="M49" s="60">
        <f t="shared" si="0"/>
        <v>0</v>
      </c>
      <c r="N49" s="60">
        <f t="shared" si="0"/>
        <v>8</v>
      </c>
      <c r="O49" s="60">
        <f t="shared" si="0"/>
        <v>51</v>
      </c>
      <c r="P49" s="60">
        <f t="shared" si="0"/>
        <v>38</v>
      </c>
      <c r="Q49" s="60">
        <f t="shared" si="0"/>
        <v>53</v>
      </c>
      <c r="R49" s="60">
        <f t="shared" si="0"/>
        <v>48</v>
      </c>
      <c r="S49" s="60">
        <f t="shared" si="0"/>
        <v>59</v>
      </c>
      <c r="T49" s="60">
        <f t="shared" si="0"/>
        <v>30</v>
      </c>
      <c r="U49" s="60">
        <f t="shared" si="0"/>
        <v>32</v>
      </c>
      <c r="V49" s="60">
        <f t="shared" si="0"/>
        <v>21</v>
      </c>
      <c r="W49" s="60">
        <f t="shared" si="0"/>
        <v>19</v>
      </c>
      <c r="X49" s="60">
        <f t="shared" si="0"/>
        <v>14</v>
      </c>
      <c r="Y49" s="60">
        <f t="shared" si="0"/>
        <v>12</v>
      </c>
      <c r="Z49" s="60">
        <f t="shared" si="0"/>
        <v>0</v>
      </c>
      <c r="AA49" s="61"/>
      <c r="AB49" s="62"/>
      <c r="AC49" s="62"/>
      <c r="AD49" s="62"/>
      <c r="AE49" s="62"/>
      <c r="AF49" s="62"/>
      <c r="AG49" s="63"/>
      <c r="AH49" s="64"/>
      <c r="AI49" s="64"/>
      <c r="AJ49" s="64"/>
      <c r="AL49" s="15"/>
    </row>
    <row r="50" spans="1:38" s="2" customFormat="1" ht="24.75" customHeight="1" thickBot="1">
      <c r="A50" s="184" t="s">
        <v>38</v>
      </c>
      <c r="B50" s="185"/>
      <c r="C50" s="65">
        <f>IF($B5&lt;&gt;"",C5,0)+IF($B7&lt;&gt;"",C7,0)+IF($B9&lt;&gt;"",C9,0)+IF($B11&lt;&gt;"",C11,0)+IF($B13&lt;&gt;"",C13,0)+IF($B15&lt;&gt;"",C15,0)+IF($B17&lt;&gt;"",C17,0)+IF($B19&lt;&gt;"",C19,0)+IF($B21&lt;&gt;"",C21,0)+IF($B23&lt;&gt;"",C23,0)+IF($B25&lt;&gt;"",C25,0)+IF($B27&lt;&gt;"",C27,0)+IF($B29&lt;&gt;"",C29,0)+IF($B31&lt;&gt;"",C31,0)+IF($B33&lt;&gt;"",C33,0)+IF($B35&lt;&gt;"",C35,0)+IF($B37&lt;&gt;"",C37,0)+IF($B39&lt;&gt;"",C39,0)+IF($B41&lt;&gt;"",C41,0)+IF($B43&lt;&gt;"",C43,0)+IF($B45&lt;&gt;"",C45,0)+IF($B47&lt;&gt;"",C47,0)</f>
        <v>30</v>
      </c>
      <c r="D50" s="187" t="s">
        <v>39</v>
      </c>
      <c r="E50" s="188"/>
      <c r="F50" s="188"/>
      <c r="G50" s="188"/>
      <c r="H50" s="188"/>
      <c r="I50" s="188"/>
      <c r="J50" s="188"/>
      <c r="K50" s="188"/>
      <c r="L50" s="188"/>
      <c r="M50" s="188"/>
      <c r="N50" s="188"/>
      <c r="O50" s="188"/>
      <c r="P50" s="188"/>
      <c r="Q50" s="189"/>
      <c r="R50" s="186">
        <f>SUM(D49:Z49)</f>
        <v>898</v>
      </c>
      <c r="S50" s="186"/>
      <c r="T50" s="195"/>
      <c r="U50" s="196"/>
      <c r="V50" s="196"/>
      <c r="W50" s="196"/>
      <c r="X50" s="196"/>
      <c r="Y50" s="196"/>
      <c r="Z50" s="196"/>
      <c r="AA50" s="196"/>
      <c r="AB50" s="196"/>
      <c r="AC50" s="196"/>
      <c r="AD50" s="196"/>
      <c r="AE50" s="196"/>
      <c r="AF50" s="196"/>
      <c r="AG50" s="196"/>
      <c r="AH50" s="196"/>
      <c r="AI50" s="196"/>
      <c r="AJ50" s="197"/>
      <c r="AK50" s="9"/>
      <c r="AL50" s="69"/>
    </row>
    <row r="51" spans="1:38" ht="14">
      <c r="A51" s="198" t="s">
        <v>34</v>
      </c>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200"/>
      <c r="AL51" s="15"/>
    </row>
    <row r="52" spans="1:38" ht="13" thickBot="1">
      <c r="A52" s="54" t="s">
        <v>8</v>
      </c>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4"/>
      <c r="AL52" s="15"/>
    </row>
    <row r="53" spans="1:38">
      <c r="C53"/>
    </row>
    <row r="54" spans="1:38">
      <c r="C54"/>
    </row>
    <row r="55" spans="1:38" ht="15">
      <c r="A55" s="5"/>
      <c r="B55" s="3" t="s">
        <v>16</v>
      </c>
      <c r="C55" s="3"/>
      <c r="D55" s="6"/>
    </row>
    <row r="56" spans="1:38" ht="15">
      <c r="A56" s="5"/>
      <c r="B56" s="3" t="s">
        <v>15</v>
      </c>
      <c r="C56" s="3"/>
      <c r="D56" s="6"/>
    </row>
    <row r="57" spans="1:38">
      <c r="C57"/>
    </row>
    <row r="58" spans="1:38">
      <c r="C58"/>
    </row>
    <row r="59" spans="1:38">
      <c r="C59"/>
    </row>
    <row r="60" spans="1:38">
      <c r="C60"/>
    </row>
    <row r="61" spans="1:38">
      <c r="C61"/>
    </row>
    <row r="62" spans="1:38">
      <c r="C62"/>
    </row>
    <row r="63" spans="1:38">
      <c r="C63"/>
    </row>
    <row r="64" spans="1:38">
      <c r="C64"/>
    </row>
    <row r="65" spans="1:3">
      <c r="C65"/>
    </row>
    <row r="66" spans="1:3">
      <c r="C66"/>
    </row>
    <row r="67" spans="1:3">
      <c r="C67"/>
    </row>
    <row r="68" spans="1:3">
      <c r="C68"/>
    </row>
    <row r="69" spans="1:3">
      <c r="A69" s="7"/>
      <c r="C69"/>
    </row>
    <row r="70" spans="1:3">
      <c r="C70"/>
    </row>
    <row r="71" spans="1:3">
      <c r="C71"/>
    </row>
    <row r="72" spans="1:3">
      <c r="C72"/>
    </row>
    <row r="73" spans="1:3">
      <c r="C73"/>
    </row>
    <row r="74" spans="1:3">
      <c r="C74"/>
    </row>
    <row r="75" spans="1:3">
      <c r="C75"/>
    </row>
    <row r="76" spans="1:3">
      <c r="C76"/>
    </row>
    <row r="77" spans="1:3">
      <c r="C77"/>
    </row>
    <row r="78" spans="1:3">
      <c r="C78"/>
    </row>
    <row r="79" spans="1:3">
      <c r="C79"/>
    </row>
    <row r="80" spans="1:3">
      <c r="C80"/>
    </row>
    <row r="81" spans="3:3">
      <c r="C81"/>
    </row>
    <row r="82" spans="3:3">
      <c r="C82"/>
    </row>
    <row r="83" spans="3:3">
      <c r="C83"/>
    </row>
    <row r="84" spans="3:3">
      <c r="C84"/>
    </row>
  </sheetData>
  <sheetProtection password="E02A" sheet="1" objects="1" scenarios="1" selectLockedCells="1" selectUnlockedCells="1"/>
  <protectedRanges>
    <protectedRange sqref="A39:Z48" name="DataInput"/>
    <protectedRange sqref="A52:AI52" name="Remarks"/>
    <protectedRange sqref="A5:Z38" name="Input_1"/>
  </protectedRanges>
  <mergeCells count="128">
    <mergeCell ref="B52:AJ52"/>
    <mergeCell ref="T50:AJ50"/>
    <mergeCell ref="AJ45:AJ46"/>
    <mergeCell ref="AJ47:AJ48"/>
    <mergeCell ref="A51:AJ51"/>
    <mergeCell ref="A47:A48"/>
    <mergeCell ref="B47:B48"/>
    <mergeCell ref="C47:C48"/>
    <mergeCell ref="AI47:AI48"/>
    <mergeCell ref="AI45:AI46"/>
    <mergeCell ref="AJ39:AJ40"/>
    <mergeCell ref="AJ41:AJ42"/>
    <mergeCell ref="AI43:AI44"/>
    <mergeCell ref="AJ43:AJ44"/>
    <mergeCell ref="AJ31:AJ32"/>
    <mergeCell ref="AJ33:AJ34"/>
    <mergeCell ref="AJ35:AJ36"/>
    <mergeCell ref="AJ37:AJ38"/>
    <mergeCell ref="AI31:AI32"/>
    <mergeCell ref="AI33:AI34"/>
    <mergeCell ref="AI39:AI40"/>
    <mergeCell ref="AI41:AI42"/>
    <mergeCell ref="AJ25:AJ26"/>
    <mergeCell ref="AJ27:AJ28"/>
    <mergeCell ref="AJ29:AJ30"/>
    <mergeCell ref="AJ15:AJ16"/>
    <mergeCell ref="AJ17:AJ18"/>
    <mergeCell ref="AJ19:AJ20"/>
    <mergeCell ref="AJ21:AJ22"/>
    <mergeCell ref="AI35:AI36"/>
    <mergeCell ref="AI37:AI38"/>
    <mergeCell ref="AI21:AI22"/>
    <mergeCell ref="AI23:AI24"/>
    <mergeCell ref="AI29:AI30"/>
    <mergeCell ref="AI25:AI26"/>
    <mergeCell ref="AI27:AI28"/>
    <mergeCell ref="A43:A44"/>
    <mergeCell ref="B43:B44"/>
    <mergeCell ref="C43:C44"/>
    <mergeCell ref="A41:A42"/>
    <mergeCell ref="B41:B42"/>
    <mergeCell ref="C33:C34"/>
    <mergeCell ref="B39:B40"/>
    <mergeCell ref="C39:C40"/>
    <mergeCell ref="A37:A38"/>
    <mergeCell ref="B37:B38"/>
    <mergeCell ref="C37:C38"/>
    <mergeCell ref="A31:A32"/>
    <mergeCell ref="B31:B32"/>
    <mergeCell ref="C31:C32"/>
    <mergeCell ref="A33:A34"/>
    <mergeCell ref="B33:B34"/>
    <mergeCell ref="C41:C42"/>
    <mergeCell ref="A39:A40"/>
    <mergeCell ref="A35:A36"/>
    <mergeCell ref="B35:B36"/>
    <mergeCell ref="C35:C36"/>
    <mergeCell ref="A17:A18"/>
    <mergeCell ref="B17:B18"/>
    <mergeCell ref="C17:C18"/>
    <mergeCell ref="A19:A20"/>
    <mergeCell ref="B19:B20"/>
    <mergeCell ref="C19:C20"/>
    <mergeCell ref="A25:A26"/>
    <mergeCell ref="B25:B26"/>
    <mergeCell ref="A29:A30"/>
    <mergeCell ref="B29:B30"/>
    <mergeCell ref="C25:C26"/>
    <mergeCell ref="A27:A28"/>
    <mergeCell ref="B27:B28"/>
    <mergeCell ref="C27:C28"/>
    <mergeCell ref="C29:C30"/>
    <mergeCell ref="A50:B50"/>
    <mergeCell ref="R50:S50"/>
    <mergeCell ref="D50:Q50"/>
    <mergeCell ref="A49:C49"/>
    <mergeCell ref="A5:A6"/>
    <mergeCell ref="B9:B10"/>
    <mergeCell ref="C9:C10"/>
    <mergeCell ref="C7:C8"/>
    <mergeCell ref="A13:A14"/>
    <mergeCell ref="B13:B14"/>
    <mergeCell ref="C13:C14"/>
    <mergeCell ref="A15:A16"/>
    <mergeCell ref="B15:B16"/>
    <mergeCell ref="C15:C16"/>
    <mergeCell ref="A9:A10"/>
    <mergeCell ref="A11:A12"/>
    <mergeCell ref="B11:B12"/>
    <mergeCell ref="C11:C12"/>
    <mergeCell ref="A21:A22"/>
    <mergeCell ref="B21:B22"/>
    <mergeCell ref="C21:C22"/>
    <mergeCell ref="A23:A24"/>
    <mergeCell ref="B23:B24"/>
    <mergeCell ref="C23:C24"/>
    <mergeCell ref="AI3:AI4"/>
    <mergeCell ref="AI11:AI12"/>
    <mergeCell ref="AI7:AI8"/>
    <mergeCell ref="A1:C1"/>
    <mergeCell ref="D1:L1"/>
    <mergeCell ref="M1:N1"/>
    <mergeCell ref="M4:N4"/>
    <mergeCell ref="C5:C6"/>
    <mergeCell ref="A7:A8"/>
    <mergeCell ref="B7:B8"/>
    <mergeCell ref="B5:B6"/>
    <mergeCell ref="T2:AF2"/>
    <mergeCell ref="AI5:AI6"/>
    <mergeCell ref="AI9:AI10"/>
    <mergeCell ref="AL5:AL6"/>
    <mergeCell ref="AL7:AL8"/>
    <mergeCell ref="AL11:AL12"/>
    <mergeCell ref="AJ13:AJ14"/>
    <mergeCell ref="AJ11:AJ12"/>
    <mergeCell ref="AJ5:AJ6"/>
    <mergeCell ref="AJ7:AJ8"/>
    <mergeCell ref="AL23:AL24"/>
    <mergeCell ref="AL13:AL14"/>
    <mergeCell ref="AL15:AL16"/>
    <mergeCell ref="AL19:AL21"/>
    <mergeCell ref="AL9:AL10"/>
    <mergeCell ref="AJ9:AJ10"/>
    <mergeCell ref="AI13:AI14"/>
    <mergeCell ref="AI15:AI16"/>
    <mergeCell ref="AI17:AI18"/>
    <mergeCell ref="AI19:AI20"/>
    <mergeCell ref="AJ23:AJ24"/>
  </mergeCells>
  <phoneticPr fontId="2" type="noConversion"/>
  <conditionalFormatting sqref="D39:Z39 D41:Z41 D43:Z43 D45:Z45 D47:Z47 D9:Z9 D11:Z11 D13:Z13 D15:Z15 D17:Z17 D19:Z19 D21:Z21 D31:Z31 D27:Z27 D33:Z33 D23:Z23 D25:Z25 D29:Z29 D35:Z35 D37:Z37">
    <cfRule type="cellIs" dxfId="765" priority="1" stopIfTrue="1" operator="between">
      <formula>1</formula>
      <formula>100</formula>
    </cfRule>
    <cfRule type="cellIs" dxfId="764" priority="2" stopIfTrue="1" operator="equal">
      <formula>"x"</formula>
    </cfRule>
  </conditionalFormatting>
  <conditionalFormatting sqref="N5:O5 T5:Z5 D7:Z7">
    <cfRule type="cellIs" dxfId="763" priority="3" stopIfTrue="1" operator="between">
      <formula>1</formula>
      <formula>100</formula>
    </cfRule>
    <cfRule type="cellIs" dxfId="762" priority="4" stopIfTrue="1" operator="equal">
      <formula>"0"</formula>
    </cfRule>
  </conditionalFormatting>
  <conditionalFormatting sqref="A1:C1">
    <cfRule type="cellIs" dxfId="761" priority="5" stopIfTrue="1" operator="notEqual">
      <formula>"[Studiengang]"</formula>
    </cfRule>
  </conditionalFormatting>
  <conditionalFormatting sqref="D1:L1">
    <cfRule type="cellIs" dxfId="760" priority="6" stopIfTrue="1" operator="notEqual">
      <formula>"[Bachelor/Master]"</formula>
    </cfRule>
  </conditionalFormatting>
  <conditionalFormatting sqref="O1">
    <cfRule type="cellIs" dxfId="759" priority="7" stopIfTrue="1" operator="notEqual">
      <formula>"[Semester]"</formula>
    </cfRule>
  </conditionalFormatting>
  <conditionalFormatting sqref="M1:N1">
    <cfRule type="cellIs" dxfId="758" priority="8" stopIfTrue="1" operator="notEqual">
      <formula>"[No.]"</formula>
    </cfRule>
  </conditionalFormatting>
  <conditionalFormatting sqref="D49:Z49 AG49">
    <cfRule type="cellIs" dxfId="757" priority="9" stopIfTrue="1" operator="greaterThanOrEqual">
      <formula>50</formula>
    </cfRule>
    <cfRule type="cellIs" dxfId="756" priority="10" stopIfTrue="1" operator="between">
      <formula>43</formula>
      <formula>49</formula>
    </cfRule>
  </conditionalFormatting>
  <conditionalFormatting sqref="C50">
    <cfRule type="cellIs" dxfId="755" priority="11" stopIfTrue="1" operator="lessThan">
      <formula>30</formula>
    </cfRule>
    <cfRule type="cellIs" dxfId="754" priority="12" stopIfTrue="1" operator="greaterThan">
      <formula>30</formula>
    </cfRule>
  </conditionalFormatting>
  <conditionalFormatting sqref="AG5:AH48">
    <cfRule type="cellIs" dxfId="753" priority="13" stopIfTrue="1" operator="equal">
      <formula>0</formula>
    </cfRule>
    <cfRule type="cellIs" dxfId="752" priority="14" stopIfTrue="1" operator="notEqual">
      <formula>0</formula>
    </cfRule>
  </conditionalFormatting>
  <conditionalFormatting sqref="D5:M5 P5:S5">
    <cfRule type="cellIs" dxfId="751" priority="15" stopIfTrue="1" operator="greaterThanOrEqual">
      <formula>1</formula>
    </cfRule>
  </conditionalFormatting>
  <conditionalFormatting sqref="D40:Z40 D42:Z42 D48:Z48 D44:Z44 D46:Z46 D8:Z8 D12:Z12 D10:Z10 D14:Z14 D16:Z16 D18:Z18 D20:Z20 D22:Z22 D24:Z24 D26:Z26 D28:Z28 D30:Z30 D32:Z32 D34:Z34 D36:Z36 D38:Z38 D6:Z6">
    <cfRule type="cellIs" dxfId="750" priority="16" stopIfTrue="1" operator="between">
      <formula>1</formula>
      <formula>100</formula>
    </cfRule>
    <cfRule type="cellIs" dxfId="749" priority="17" stopIfTrue="1" operator="equal">
      <formula>"0"</formula>
    </cfRule>
  </conditionalFormatting>
  <conditionalFormatting sqref="AI5:AI6">
    <cfRule type="cellIs" dxfId="748" priority="18" stopIfTrue="1" operator="equal">
      <formula>0</formula>
    </cfRule>
    <cfRule type="cellIs" dxfId="747" priority="19" stopIfTrue="1" operator="notBetween">
      <formula>$C$5*$AJ$3*0.95</formula>
      <formula>$C$5*30*1.05</formula>
    </cfRule>
    <cfRule type="cellIs" dxfId="746" priority="20" stopIfTrue="1" operator="notBetween">
      <formula>$C$5*$AJ$3</formula>
      <formula>$C$5*30</formula>
    </cfRule>
  </conditionalFormatting>
  <conditionalFormatting sqref="R50:S50">
    <cfRule type="cellIs" dxfId="745" priority="21" stopIfTrue="1" operator="between">
      <formula>$C$50*$AJ$3</formula>
      <formula>$C$50*30</formula>
    </cfRule>
    <cfRule type="cellIs" dxfId="744" priority="22" stopIfTrue="1" operator="between">
      <formula>$C$50*$AJ$3*(0.95)</formula>
      <formula>$C$50*30*(1.05)</formula>
    </cfRule>
    <cfRule type="cellIs" dxfId="743" priority="23" stopIfTrue="1" operator="notBetween">
      <formula>$C$50*$AJ$3*(0.95)</formula>
      <formula>$C$50*30*(1.05)</formula>
    </cfRule>
  </conditionalFormatting>
  <conditionalFormatting sqref="AJ5:AJ6">
    <cfRule type="cellIs" dxfId="742" priority="24" stopIfTrue="1" operator="equal">
      <formula>0</formula>
    </cfRule>
    <cfRule type="cellIs" dxfId="741" priority="25" stopIfTrue="1" operator="notBetween">
      <formula>$C$5*$AJ$3*(-0.05)</formula>
      <formula>$C$5*30*(0.05)</formula>
    </cfRule>
    <cfRule type="cellIs" dxfId="740" priority="26" stopIfTrue="1" operator="between">
      <formula>$C$5*$AJ$3*(-0.05)</formula>
      <formula>$C$5*30*(0.05)</formula>
    </cfRule>
  </conditionalFormatting>
  <conditionalFormatting sqref="AI7:AI8">
    <cfRule type="cellIs" dxfId="739" priority="27" stopIfTrue="1" operator="equal">
      <formula>0</formula>
    </cfRule>
    <cfRule type="cellIs" dxfId="738" priority="28" stopIfTrue="1" operator="notBetween">
      <formula>$C$7*AJ3*0.95</formula>
      <formula>$C$7*30*1.05</formula>
    </cfRule>
    <cfRule type="cellIs" dxfId="737" priority="29" stopIfTrue="1" operator="notBetween">
      <formula>$C$7*AJ3</formula>
      <formula>$C$7*30</formula>
    </cfRule>
  </conditionalFormatting>
  <conditionalFormatting sqref="AI9:AI10">
    <cfRule type="cellIs" dxfId="736" priority="30" stopIfTrue="1" operator="equal">
      <formula>0</formula>
    </cfRule>
    <cfRule type="cellIs" dxfId="735" priority="31" stopIfTrue="1" operator="notBetween">
      <formula>$C$9*$AJ$3*0.95</formula>
      <formula>$C$9*30*1.05</formula>
    </cfRule>
    <cfRule type="cellIs" dxfId="734" priority="32" stopIfTrue="1" operator="notBetween">
      <formula>$C$9*$AJ$3</formula>
      <formula>$C$9*30</formula>
    </cfRule>
  </conditionalFormatting>
  <conditionalFormatting sqref="AI11:AI12">
    <cfRule type="cellIs" dxfId="733" priority="33" stopIfTrue="1" operator="equal">
      <formula>0</formula>
    </cfRule>
    <cfRule type="cellIs" dxfId="732" priority="34" stopIfTrue="1" operator="notBetween">
      <formula>$C$11*$AJ$3*0.95</formula>
      <formula>$C$11*30*1.05</formula>
    </cfRule>
    <cfRule type="cellIs" dxfId="731" priority="35" stopIfTrue="1" operator="notBetween">
      <formula>$C$11*$AJ$3</formula>
      <formula>$C$11*30</formula>
    </cfRule>
  </conditionalFormatting>
  <conditionalFormatting sqref="AI13:AI14">
    <cfRule type="cellIs" dxfId="730" priority="36" stopIfTrue="1" operator="equal">
      <formula>0</formula>
    </cfRule>
    <cfRule type="cellIs" dxfId="729" priority="37" stopIfTrue="1" operator="notBetween">
      <formula>$C$13*$AJ$3*0.95</formula>
      <formula>$C$13*30*1.05</formula>
    </cfRule>
    <cfRule type="cellIs" dxfId="728" priority="38" stopIfTrue="1" operator="notBetween">
      <formula>$C$13*$AJ$3</formula>
      <formula>$C$13*30</formula>
    </cfRule>
  </conditionalFormatting>
  <conditionalFormatting sqref="AI15:AI16">
    <cfRule type="cellIs" dxfId="727" priority="39" stopIfTrue="1" operator="equal">
      <formula>0</formula>
    </cfRule>
    <cfRule type="cellIs" dxfId="726" priority="40" stopIfTrue="1" operator="notBetween">
      <formula>$C$15*$AJ$3*0.95</formula>
      <formula>$C$15*30*1.05</formula>
    </cfRule>
    <cfRule type="cellIs" dxfId="725" priority="41" stopIfTrue="1" operator="notBetween">
      <formula>$C$15*$AJ$3</formula>
      <formula>$C$15*30</formula>
    </cfRule>
  </conditionalFormatting>
  <conditionalFormatting sqref="AI17:AI18">
    <cfRule type="cellIs" dxfId="724" priority="42" stopIfTrue="1" operator="equal">
      <formula>0</formula>
    </cfRule>
    <cfRule type="cellIs" dxfId="723" priority="43" stopIfTrue="1" operator="notBetween">
      <formula>$C$17*$AJ$3*0.95</formula>
      <formula>$C$17*30*1.05</formula>
    </cfRule>
    <cfRule type="cellIs" dxfId="722" priority="44" stopIfTrue="1" operator="notBetween">
      <formula>$C$17*$AJ$3</formula>
      <formula>$C$17*30</formula>
    </cfRule>
  </conditionalFormatting>
  <conditionalFormatting sqref="AI19:AI20">
    <cfRule type="cellIs" dxfId="721" priority="45" stopIfTrue="1" operator="equal">
      <formula>0</formula>
    </cfRule>
    <cfRule type="cellIs" dxfId="720" priority="46" stopIfTrue="1" operator="notBetween">
      <formula>$C$19*$AJ$3*0.95</formula>
      <formula>$C$19*30*1.05</formula>
    </cfRule>
    <cfRule type="cellIs" dxfId="719" priority="47" stopIfTrue="1" operator="notBetween">
      <formula>$C$19*$AJ$3</formula>
      <formula>$C$19*30</formula>
    </cfRule>
  </conditionalFormatting>
  <conditionalFormatting sqref="AI21:AI22">
    <cfRule type="cellIs" dxfId="718" priority="48" stopIfTrue="1" operator="equal">
      <formula>0</formula>
    </cfRule>
    <cfRule type="cellIs" dxfId="717" priority="49" stopIfTrue="1" operator="notBetween">
      <formula>$C$21*$AJ$3*0.95</formula>
      <formula>$C$21*30*1.05</formula>
    </cfRule>
    <cfRule type="cellIs" dxfId="716" priority="50" stopIfTrue="1" operator="notBetween">
      <formula>$C$21*$AJ$3</formula>
      <formula>$C$21*30</formula>
    </cfRule>
  </conditionalFormatting>
  <conditionalFormatting sqref="AI23:AI24">
    <cfRule type="cellIs" dxfId="715" priority="51" stopIfTrue="1" operator="equal">
      <formula>0</formula>
    </cfRule>
    <cfRule type="cellIs" dxfId="714" priority="52" stopIfTrue="1" operator="notBetween">
      <formula>$C$23*$AJ$3*0.95</formula>
      <formula>$C$23*30*1.05</formula>
    </cfRule>
    <cfRule type="cellIs" dxfId="713" priority="53" stopIfTrue="1" operator="notBetween">
      <formula>$C$23*$AJ$3</formula>
      <formula>$C$23*30</formula>
    </cfRule>
  </conditionalFormatting>
  <conditionalFormatting sqref="AI25:AI26">
    <cfRule type="cellIs" dxfId="712" priority="54" stopIfTrue="1" operator="equal">
      <formula>0</formula>
    </cfRule>
    <cfRule type="cellIs" dxfId="711" priority="55" stopIfTrue="1" operator="notBetween">
      <formula>$C$25*$AJ$3*0.95</formula>
      <formula>$C$25*30*1.05</formula>
    </cfRule>
    <cfRule type="cellIs" dxfId="710" priority="56" stopIfTrue="1" operator="notBetween">
      <formula>$C$25*$AJ$3</formula>
      <formula>$C$25*30</formula>
    </cfRule>
  </conditionalFormatting>
  <conditionalFormatting sqref="AI27:AI28">
    <cfRule type="cellIs" dxfId="709" priority="57" stopIfTrue="1" operator="equal">
      <formula>0</formula>
    </cfRule>
    <cfRule type="cellIs" dxfId="708" priority="58" stopIfTrue="1" operator="notBetween">
      <formula>$C$27*$AJ$3*0.95</formula>
      <formula>$C$27*30*1.05</formula>
    </cfRule>
    <cfRule type="cellIs" dxfId="707" priority="59" stopIfTrue="1" operator="notBetween">
      <formula>$C$27*$AJ$3</formula>
      <formula>$C$27*30</formula>
    </cfRule>
  </conditionalFormatting>
  <conditionalFormatting sqref="AI29:AI30">
    <cfRule type="cellIs" dxfId="706" priority="60" stopIfTrue="1" operator="equal">
      <formula>0</formula>
    </cfRule>
    <cfRule type="cellIs" dxfId="705" priority="61" stopIfTrue="1" operator="notBetween">
      <formula>$C$29*$AJ$3*0.95</formula>
      <formula>$C$29*30*1.05</formula>
    </cfRule>
    <cfRule type="cellIs" dxfId="704" priority="62" stopIfTrue="1" operator="notBetween">
      <formula>$C$29*$AJ$3</formula>
      <formula>$C$29*30</formula>
    </cfRule>
  </conditionalFormatting>
  <conditionalFormatting sqref="AI31:AI32">
    <cfRule type="cellIs" dxfId="703" priority="63" stopIfTrue="1" operator="equal">
      <formula>0</formula>
    </cfRule>
    <cfRule type="cellIs" dxfId="702" priority="64" stopIfTrue="1" operator="notBetween">
      <formula>$C$31*$AJ$3*0.95</formula>
      <formula>$C$31*30*1.05</formula>
    </cfRule>
    <cfRule type="cellIs" dxfId="701" priority="65" stopIfTrue="1" operator="notBetween">
      <formula>$C$31*$AJ$3</formula>
      <formula>$C$31*30</formula>
    </cfRule>
  </conditionalFormatting>
  <conditionalFormatting sqref="AI33:AI34">
    <cfRule type="cellIs" dxfId="700" priority="66" stopIfTrue="1" operator="equal">
      <formula>0</formula>
    </cfRule>
    <cfRule type="cellIs" dxfId="699" priority="67" stopIfTrue="1" operator="notBetween">
      <formula>$C$33*$AJ$3*0.95</formula>
      <formula>$C$33*30*1.05</formula>
    </cfRule>
    <cfRule type="cellIs" dxfId="698" priority="68" stopIfTrue="1" operator="notBetween">
      <formula>$C$33*$AJ$3</formula>
      <formula>$C$33*30</formula>
    </cfRule>
  </conditionalFormatting>
  <conditionalFormatting sqref="AI35:AI36">
    <cfRule type="cellIs" dxfId="697" priority="69" stopIfTrue="1" operator="equal">
      <formula>0</formula>
    </cfRule>
    <cfRule type="cellIs" dxfId="696" priority="70" stopIfTrue="1" operator="notBetween">
      <formula>$C$35*$AJ$3*0.95</formula>
      <formula>$C$35*30*1.05</formula>
    </cfRule>
    <cfRule type="cellIs" dxfId="695" priority="71" stopIfTrue="1" operator="notBetween">
      <formula>$C$35*$AJ$3</formula>
      <formula>$C$35*30</formula>
    </cfRule>
  </conditionalFormatting>
  <conditionalFormatting sqref="AI37:AI38">
    <cfRule type="cellIs" dxfId="694" priority="72" stopIfTrue="1" operator="equal">
      <formula>0</formula>
    </cfRule>
    <cfRule type="cellIs" dxfId="693" priority="73" stopIfTrue="1" operator="notBetween">
      <formula>$C$37*$AJ$3*0.95</formula>
      <formula>$C$37*30*1.05</formula>
    </cfRule>
    <cfRule type="cellIs" dxfId="692" priority="74" stopIfTrue="1" operator="notBetween">
      <formula>$C$37*$AJ$3</formula>
      <formula>$C$37*30</formula>
    </cfRule>
  </conditionalFormatting>
  <conditionalFormatting sqref="AI39:AI40">
    <cfRule type="cellIs" dxfId="691" priority="75" stopIfTrue="1" operator="equal">
      <formula>0</formula>
    </cfRule>
    <cfRule type="cellIs" dxfId="690" priority="76" stopIfTrue="1" operator="notBetween">
      <formula>$C$39*$AJ$3*0.95</formula>
      <formula>$C$39*30*1.05</formula>
    </cfRule>
    <cfRule type="cellIs" dxfId="689" priority="77" stopIfTrue="1" operator="notBetween">
      <formula>$C$39*$AJ$3</formula>
      <formula>$C$39*30</formula>
    </cfRule>
  </conditionalFormatting>
  <conditionalFormatting sqref="AI41:AI42">
    <cfRule type="cellIs" dxfId="688" priority="78" stopIfTrue="1" operator="equal">
      <formula>0</formula>
    </cfRule>
    <cfRule type="cellIs" dxfId="687" priority="79" stopIfTrue="1" operator="notBetween">
      <formula>$C$41*$AJ$3*0.95</formula>
      <formula>$C$41*30*1.05</formula>
    </cfRule>
    <cfRule type="cellIs" dxfId="686" priority="80" stopIfTrue="1" operator="notBetween">
      <formula>$C$41*$AJ$3</formula>
      <formula>$C$41*30</formula>
    </cfRule>
  </conditionalFormatting>
  <conditionalFormatting sqref="AI43:AI44">
    <cfRule type="cellIs" dxfId="685" priority="81" stopIfTrue="1" operator="equal">
      <formula>0</formula>
    </cfRule>
    <cfRule type="cellIs" dxfId="684" priority="82" stopIfTrue="1" operator="notBetween">
      <formula>$C$43*$AJ$3*0.95</formula>
      <formula>$C$43*30*1.05</formula>
    </cfRule>
    <cfRule type="cellIs" dxfId="683" priority="83" stopIfTrue="1" operator="notBetween">
      <formula>$C$43*$AJ$3</formula>
      <formula>$C$43*30</formula>
    </cfRule>
  </conditionalFormatting>
  <conditionalFormatting sqref="AI45:AI46">
    <cfRule type="cellIs" dxfId="682" priority="84" stopIfTrue="1" operator="equal">
      <formula>0</formula>
    </cfRule>
    <cfRule type="cellIs" dxfId="681" priority="85" stopIfTrue="1" operator="notBetween">
      <formula>$C$45*$AJ$3*0.95</formula>
      <formula>$C$45*30*1.05</formula>
    </cfRule>
    <cfRule type="cellIs" dxfId="680" priority="86" stopIfTrue="1" operator="notBetween">
      <formula>$C$45*$AJ$3</formula>
      <formula>$C$45*30</formula>
    </cfRule>
  </conditionalFormatting>
  <conditionalFormatting sqref="AI47:AI48">
    <cfRule type="cellIs" dxfId="679" priority="87" stopIfTrue="1" operator="equal">
      <formula>0</formula>
    </cfRule>
    <cfRule type="cellIs" dxfId="678" priority="88" stopIfTrue="1" operator="notBetween">
      <formula>$C$47*$AJ$3*0.95</formula>
      <formula>$C$47*30*1.05</formula>
    </cfRule>
    <cfRule type="cellIs" dxfId="677" priority="89" stopIfTrue="1" operator="notBetween">
      <formula>$C$47*$AJ$3</formula>
      <formula>$C$47*30</formula>
    </cfRule>
  </conditionalFormatting>
  <conditionalFormatting sqref="AJ7:AJ8">
    <cfRule type="cellIs" dxfId="676" priority="90" stopIfTrue="1" operator="equal">
      <formula>0</formula>
    </cfRule>
    <cfRule type="cellIs" dxfId="675" priority="91" stopIfTrue="1" operator="notBetween">
      <formula>$C$7*$AJ$3*(-0.05)</formula>
      <formula>$C$7*30*(0.05)</formula>
    </cfRule>
    <cfRule type="cellIs" dxfId="674" priority="92" stopIfTrue="1" operator="between">
      <formula>$C$7*$AJ$3*(-0.05)</formula>
      <formula>$C$7*30*(0.05)</formula>
    </cfRule>
  </conditionalFormatting>
  <conditionalFormatting sqref="AJ9:AJ10">
    <cfRule type="cellIs" dxfId="673" priority="93" stopIfTrue="1" operator="equal">
      <formula>0</formula>
    </cfRule>
    <cfRule type="cellIs" dxfId="672" priority="94" stopIfTrue="1" operator="notBetween">
      <formula>$C$9*$AJ$3*(-0.05)</formula>
      <formula>$C$9*30*(0.05)</formula>
    </cfRule>
    <cfRule type="cellIs" dxfId="671" priority="95" stopIfTrue="1" operator="between">
      <formula>$C$9*$AJ$3*(-0.05)</formula>
      <formula>$C$9*30*(0.05)</formula>
    </cfRule>
  </conditionalFormatting>
  <conditionalFormatting sqref="AJ11:AJ12">
    <cfRule type="cellIs" dxfId="670" priority="96" stopIfTrue="1" operator="equal">
      <formula>0</formula>
    </cfRule>
    <cfRule type="cellIs" dxfId="669" priority="97" stopIfTrue="1" operator="notBetween">
      <formula>$C$11*$AJ$3*(-0.05)</formula>
      <formula>$C$11*30*(0.05)</formula>
    </cfRule>
    <cfRule type="cellIs" dxfId="668" priority="98" stopIfTrue="1" operator="between">
      <formula>$C$11*$AJ$3*(-0.05)</formula>
      <formula>$C$11*30*(0.05)</formula>
    </cfRule>
  </conditionalFormatting>
  <conditionalFormatting sqref="AJ13:AJ14">
    <cfRule type="cellIs" dxfId="667" priority="99" stopIfTrue="1" operator="equal">
      <formula>0</formula>
    </cfRule>
    <cfRule type="cellIs" dxfId="666" priority="100" stopIfTrue="1" operator="notBetween">
      <formula>$C$13*$AJ$3*(-0.05)</formula>
      <formula>$C$13*30*(0.05)</formula>
    </cfRule>
    <cfRule type="cellIs" dxfId="665" priority="101" stopIfTrue="1" operator="between">
      <formula>$C$13*$AJ$3*(-0.05)</formula>
      <formula>$C$13*30*(0.05)</formula>
    </cfRule>
  </conditionalFormatting>
  <conditionalFormatting sqref="AJ15:AJ16">
    <cfRule type="cellIs" dxfId="664" priority="102" stopIfTrue="1" operator="equal">
      <formula>0</formula>
    </cfRule>
    <cfRule type="cellIs" dxfId="663" priority="103" stopIfTrue="1" operator="notBetween">
      <formula>$C$15*$AJ$3*(-0.05)</formula>
      <formula>$C$15*30*(0.05)</formula>
    </cfRule>
    <cfRule type="cellIs" dxfId="662" priority="104" stopIfTrue="1" operator="between">
      <formula>$C$15*$AJ$3*(-0.05)</formula>
      <formula>$C$15*30*(0.05)</formula>
    </cfRule>
  </conditionalFormatting>
  <conditionalFormatting sqref="AJ17:AJ18">
    <cfRule type="cellIs" dxfId="661" priority="105" stopIfTrue="1" operator="equal">
      <formula>0</formula>
    </cfRule>
    <cfRule type="cellIs" dxfId="660" priority="106" stopIfTrue="1" operator="notBetween">
      <formula>$C$17*$AJ$3*(-0.05)</formula>
      <formula>$C$17*30*(0.05)</formula>
    </cfRule>
    <cfRule type="cellIs" dxfId="659" priority="107" stopIfTrue="1" operator="between">
      <formula>$C$17*$AJ$3*(-0.05)</formula>
      <formula>$C$17*30*(0.05)</formula>
    </cfRule>
  </conditionalFormatting>
  <conditionalFormatting sqref="AJ19:AJ20">
    <cfRule type="cellIs" dxfId="658" priority="108" stopIfTrue="1" operator="equal">
      <formula>0</formula>
    </cfRule>
    <cfRule type="cellIs" dxfId="657" priority="109" stopIfTrue="1" operator="notBetween">
      <formula>$C$19*$AJ$3*(-0.05)</formula>
      <formula>$C$19*30*(0.05)</formula>
    </cfRule>
    <cfRule type="cellIs" dxfId="656" priority="110" stopIfTrue="1" operator="between">
      <formula>$C$19*$AJ$3*(-0.05)</formula>
      <formula>$C$19*30*(0.05)</formula>
    </cfRule>
  </conditionalFormatting>
  <conditionalFormatting sqref="AJ21:AJ22">
    <cfRule type="cellIs" dxfId="655" priority="111" stopIfTrue="1" operator="equal">
      <formula>0</formula>
    </cfRule>
    <cfRule type="cellIs" dxfId="654" priority="112" stopIfTrue="1" operator="notBetween">
      <formula>$C$21*$AJ$3*(-0.05)</formula>
      <formula>$C$21*30*(0.05)</formula>
    </cfRule>
    <cfRule type="cellIs" dxfId="653" priority="113" stopIfTrue="1" operator="between">
      <formula>$C$21*$AJ$3*(-0.05)</formula>
      <formula>$C$21*30*(0.05)</formula>
    </cfRule>
  </conditionalFormatting>
  <conditionalFormatting sqref="AJ23:AJ24">
    <cfRule type="cellIs" dxfId="652" priority="114" stopIfTrue="1" operator="equal">
      <formula>0</formula>
    </cfRule>
    <cfRule type="cellIs" dxfId="651" priority="115" stopIfTrue="1" operator="notBetween">
      <formula>$C$23*$AJ$3*(-0.05)</formula>
      <formula>$C$23*30*(0.05)</formula>
    </cfRule>
    <cfRule type="cellIs" dxfId="650" priority="116" stopIfTrue="1" operator="between">
      <formula>$C$23*$AJ$3*(-0.05)</formula>
      <formula>$C$23*30*(0.05)</formula>
    </cfRule>
  </conditionalFormatting>
  <conditionalFormatting sqref="AJ25:AJ26">
    <cfRule type="cellIs" dxfId="649" priority="117" stopIfTrue="1" operator="equal">
      <formula>0</formula>
    </cfRule>
    <cfRule type="cellIs" dxfId="648" priority="118" stopIfTrue="1" operator="notBetween">
      <formula>$C$25*$AJ$3*(-0.05)</formula>
      <formula>$C$25*30*(0.05)</formula>
    </cfRule>
    <cfRule type="cellIs" dxfId="647" priority="119" stopIfTrue="1" operator="between">
      <formula>$C$25*$AJ$3*(-0.05)</formula>
      <formula>$C$25*30*(0.05)</formula>
    </cfRule>
  </conditionalFormatting>
  <conditionalFormatting sqref="AJ27:AJ28">
    <cfRule type="cellIs" dxfId="646" priority="120" stopIfTrue="1" operator="equal">
      <formula>0</formula>
    </cfRule>
    <cfRule type="cellIs" dxfId="645" priority="121" stopIfTrue="1" operator="notBetween">
      <formula>$C$27*$AJ$3*(-0.05)</formula>
      <formula>$C$27*30*(0.05)</formula>
    </cfRule>
    <cfRule type="cellIs" dxfId="644" priority="122" stopIfTrue="1" operator="between">
      <formula>$C$27*$AJ$3*(-0.05)</formula>
      <formula>$C$27*30*(0.05)</formula>
    </cfRule>
  </conditionalFormatting>
  <conditionalFormatting sqref="AJ29:AJ30">
    <cfRule type="cellIs" dxfId="643" priority="123" stopIfTrue="1" operator="equal">
      <formula>0</formula>
    </cfRule>
    <cfRule type="cellIs" dxfId="642" priority="124" stopIfTrue="1" operator="notBetween">
      <formula>$C$29*$AJ$3*(-0.05)</formula>
      <formula>$C$29*30*(0.05)</formula>
    </cfRule>
    <cfRule type="cellIs" dxfId="641" priority="125" stopIfTrue="1" operator="between">
      <formula>$C$29*$AJ$3*(-0.05)</formula>
      <formula>$C$29*30*(0.05)</formula>
    </cfRule>
  </conditionalFormatting>
  <conditionalFormatting sqref="AJ31:AJ32">
    <cfRule type="cellIs" dxfId="640" priority="126" stopIfTrue="1" operator="equal">
      <formula>0</formula>
    </cfRule>
    <cfRule type="cellIs" dxfId="639" priority="127" stopIfTrue="1" operator="notBetween">
      <formula>$C$31*$AJ$3*(-0.05)</formula>
      <formula>$C$31*30*(0.05)</formula>
    </cfRule>
    <cfRule type="cellIs" dxfId="638" priority="128" stopIfTrue="1" operator="between">
      <formula>$C$31*$AJ$3*(-0.05)</formula>
      <formula>$C$31*30*(0.05)</formula>
    </cfRule>
  </conditionalFormatting>
  <conditionalFormatting sqref="AJ33:AJ34">
    <cfRule type="cellIs" dxfId="637" priority="129" stopIfTrue="1" operator="equal">
      <formula>0</formula>
    </cfRule>
    <cfRule type="cellIs" dxfId="636" priority="130" stopIfTrue="1" operator="notBetween">
      <formula>$C$33*$AJ$3*(-0.05)</formula>
      <formula>$C$33*30*(0.05)</formula>
    </cfRule>
    <cfRule type="cellIs" dxfId="635" priority="131" stopIfTrue="1" operator="between">
      <formula>$C$33*$AJ$3*(-0.05)</formula>
      <formula>$C$33*30*(0.05)</formula>
    </cfRule>
  </conditionalFormatting>
  <conditionalFormatting sqref="AJ35:AJ36">
    <cfRule type="cellIs" dxfId="634" priority="132" stopIfTrue="1" operator="equal">
      <formula>0</formula>
    </cfRule>
    <cfRule type="cellIs" dxfId="633" priority="133" stopIfTrue="1" operator="notBetween">
      <formula>$C$35*$AJ$3*(-0.05)</formula>
      <formula>$C$35*30*(0.05)</formula>
    </cfRule>
    <cfRule type="cellIs" dxfId="632" priority="134" stopIfTrue="1" operator="between">
      <formula>$C$35*$AJ$3*(-0.05)</formula>
      <formula>$C$35*30*(0.05)</formula>
    </cfRule>
  </conditionalFormatting>
  <conditionalFormatting sqref="AJ37:AJ38">
    <cfRule type="cellIs" dxfId="631" priority="135" stopIfTrue="1" operator="equal">
      <formula>0</formula>
    </cfRule>
    <cfRule type="cellIs" dxfId="630" priority="136" stopIfTrue="1" operator="notBetween">
      <formula>$C$37*$AJ$3*(-0.05)</formula>
      <formula>$C$37*30*(0.05)</formula>
    </cfRule>
    <cfRule type="cellIs" dxfId="629" priority="137" stopIfTrue="1" operator="between">
      <formula>$C$37*$AJ$3*(-0.05)</formula>
      <formula>$C$37*30*(0.05)</formula>
    </cfRule>
  </conditionalFormatting>
  <conditionalFormatting sqref="AJ39:AJ40">
    <cfRule type="cellIs" dxfId="628" priority="138" stopIfTrue="1" operator="equal">
      <formula>0</formula>
    </cfRule>
    <cfRule type="cellIs" dxfId="627" priority="139" stopIfTrue="1" operator="notBetween">
      <formula>$C$39*$AJ$3*(-0.05)</formula>
      <formula>$C$39*30*(0.05)</formula>
    </cfRule>
    <cfRule type="cellIs" dxfId="626" priority="140" stopIfTrue="1" operator="between">
      <formula>$C$39*$AJ$3*(-0.05)</formula>
      <formula>$C$39*30*(0.05)</formula>
    </cfRule>
  </conditionalFormatting>
  <conditionalFormatting sqref="AJ41:AJ42">
    <cfRule type="cellIs" dxfId="625" priority="141" stopIfTrue="1" operator="equal">
      <formula>0</formula>
    </cfRule>
    <cfRule type="cellIs" dxfId="624" priority="142" stopIfTrue="1" operator="notBetween">
      <formula>$C$41*$AJ$3*(-0.05)</formula>
      <formula>$C$41*30*(0.05)</formula>
    </cfRule>
    <cfRule type="cellIs" dxfId="623" priority="143" stopIfTrue="1" operator="between">
      <formula>$C$41*$AJ$3*(-0.05)</formula>
      <formula>$C$41*30*(0.05)</formula>
    </cfRule>
  </conditionalFormatting>
  <conditionalFormatting sqref="AJ43:AJ44">
    <cfRule type="cellIs" dxfId="622" priority="144" stopIfTrue="1" operator="equal">
      <formula>0</formula>
    </cfRule>
    <cfRule type="cellIs" dxfId="621" priority="145" stopIfTrue="1" operator="notBetween">
      <formula>$C$43*$AJ$3*(-0.05)</formula>
      <formula>$C$43*30*(0.05)</formula>
    </cfRule>
    <cfRule type="cellIs" dxfId="620" priority="146" stopIfTrue="1" operator="between">
      <formula>$C$43*$AJ$3*(-0.05)</formula>
      <formula>$C$43*30*(0.05)</formula>
    </cfRule>
  </conditionalFormatting>
  <conditionalFormatting sqref="AJ45:AJ46">
    <cfRule type="cellIs" dxfId="619" priority="147" stopIfTrue="1" operator="equal">
      <formula>0</formula>
    </cfRule>
    <cfRule type="cellIs" dxfId="618" priority="148" stopIfTrue="1" operator="notBetween">
      <formula>$C$45*$AJ$3*(-0.05)</formula>
      <formula>$C$45*30*(0.05)</formula>
    </cfRule>
    <cfRule type="cellIs" dxfId="617" priority="149" stopIfTrue="1" operator="between">
      <formula>$C$45*$AJ$3*(-0.05)</formula>
      <formula>$C$45*30*(0.05)</formula>
    </cfRule>
  </conditionalFormatting>
  <conditionalFormatting sqref="AJ47:AJ48">
    <cfRule type="cellIs" dxfId="616" priority="150" stopIfTrue="1" operator="equal">
      <formula>0</formula>
    </cfRule>
    <cfRule type="cellIs" dxfId="615" priority="151" stopIfTrue="1" operator="notBetween">
      <formula>$C$47*$AJ$3*(-0.05)</formula>
      <formula>$C$47*30*(0.05)</formula>
    </cfRule>
    <cfRule type="cellIs" dxfId="614" priority="152" stopIfTrue="1" operator="between">
      <formula>$C$47*$AJ$3*(-0.05)</formula>
      <formula>$C$47*30*(0.05)</formula>
    </cfRule>
  </conditionalFormatting>
  <dataValidations count="1">
    <dataValidation type="list" allowBlank="1" showInputMessage="1" showErrorMessage="1" sqref="AJ1">
      <formula1>$AI$2:$AJ$2</formula1>
    </dataValidation>
  </dataValidations>
  <pageMargins left="0.78740157499999996" right="0.78740157499999996" top="0.984251969" bottom="0.984251969" header="0.4921259845" footer="0.4921259845"/>
  <pageSetup paperSize="9" scale="33" orientation="landscape"/>
  <headerFooter alignWithMargins="0"/>
  <ignoredErrors>
    <ignoredError sqref="AK6:AK35 AK37 AK39 AK41 AK43 AK45 AK47" formula="1"/>
  </ignoredErrors>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H84"/>
  <sheetViews>
    <sheetView showGridLines="0" tabSelected="1" zoomScale="125" zoomScaleNormal="125" zoomScalePageLayoutView="125" workbookViewId="0">
      <pane ySplit="13960" topLeftCell="A49"/>
      <selection activeCell="AF5" sqref="AF5:AF6"/>
      <selection pane="bottomLeft" activeCell="A5" sqref="A5:A6"/>
    </sheetView>
  </sheetViews>
  <sheetFormatPr baseColWidth="10" defaultRowHeight="12" x14ac:dyDescent="0"/>
  <cols>
    <col min="1" max="1" width="34" style="71" customWidth="1"/>
    <col min="2" max="2" width="4.33203125" style="16" customWidth="1"/>
    <col min="3" max="3" width="4.83203125" style="76" customWidth="1"/>
    <col min="4" max="28" width="3.6640625" style="16" customWidth="1"/>
    <col min="29" max="30" width="4.33203125" style="16" customWidth="1"/>
    <col min="31" max="31" width="10.83203125" style="16"/>
    <col min="32" max="32" width="7.5" style="16" customWidth="1"/>
    <col min="33" max="33" width="5.6640625" style="9" customWidth="1"/>
    <col min="34" max="34" width="6.83203125" style="15" customWidth="1"/>
    <col min="35" max="16384" width="10.83203125" style="16"/>
  </cols>
  <sheetData>
    <row r="1" spans="1:34" ht="16" thickBot="1">
      <c r="A1" s="217" t="s">
        <v>43</v>
      </c>
      <c r="B1" s="218"/>
      <c r="C1" s="219"/>
      <c r="D1" s="217" t="s">
        <v>18</v>
      </c>
      <c r="E1" s="218"/>
      <c r="F1" s="218"/>
      <c r="G1" s="218"/>
      <c r="H1" s="218"/>
      <c r="I1" s="218"/>
      <c r="J1" s="218"/>
      <c r="K1" s="218"/>
      <c r="L1" s="218"/>
      <c r="M1" s="218"/>
      <c r="N1" s="218"/>
      <c r="O1" s="218"/>
      <c r="P1" s="219"/>
      <c r="Q1" s="220" t="s">
        <v>19</v>
      </c>
      <c r="R1" s="221"/>
      <c r="S1" s="12" t="s">
        <v>17</v>
      </c>
      <c r="T1" s="13"/>
      <c r="U1" s="13"/>
      <c r="V1" s="13"/>
      <c r="W1" s="13"/>
      <c r="X1" s="13"/>
      <c r="Y1" s="13"/>
      <c r="Z1" s="13"/>
      <c r="AA1" s="13"/>
      <c r="AB1" s="13"/>
      <c r="AC1" s="13"/>
      <c r="AD1" s="13"/>
      <c r="AE1" s="14" t="s">
        <v>40</v>
      </c>
      <c r="AF1" s="77" t="s">
        <v>1</v>
      </c>
    </row>
    <row r="2" spans="1:34" ht="16" thickBot="1">
      <c r="A2" s="17" t="s">
        <v>80</v>
      </c>
      <c r="B2" s="18"/>
      <c r="C2" s="115"/>
      <c r="D2" s="147" t="s">
        <v>82</v>
      </c>
      <c r="E2" s="147"/>
      <c r="F2" s="147"/>
      <c r="G2" s="147"/>
      <c r="H2" s="147"/>
      <c r="I2" s="148"/>
      <c r="J2" s="137" t="s">
        <v>79</v>
      </c>
      <c r="K2" s="18"/>
      <c r="L2" s="18"/>
      <c r="M2" s="18"/>
      <c r="N2" s="18"/>
      <c r="O2" s="18"/>
      <c r="P2" s="18"/>
      <c r="Q2" s="18"/>
      <c r="R2" s="94"/>
      <c r="S2" s="94"/>
      <c r="T2" s="126"/>
      <c r="U2" s="124"/>
      <c r="V2" s="123"/>
      <c r="W2" s="127"/>
      <c r="X2" s="201" t="s">
        <v>35</v>
      </c>
      <c r="Y2" s="202"/>
      <c r="Z2" s="202"/>
      <c r="AA2" s="202"/>
      <c r="AB2" s="203"/>
      <c r="AC2" s="25"/>
      <c r="AD2" s="25"/>
      <c r="AE2" s="26" t="s">
        <v>1</v>
      </c>
      <c r="AF2" s="27" t="s">
        <v>2</v>
      </c>
    </row>
    <row r="3" spans="1:34" ht="18" customHeight="1">
      <c r="A3" s="28"/>
      <c r="B3" s="29"/>
      <c r="C3" s="30"/>
      <c r="D3" s="119"/>
      <c r="E3" s="119"/>
      <c r="F3" s="119"/>
      <c r="G3" s="119"/>
      <c r="H3" s="119"/>
      <c r="I3" s="120"/>
      <c r="J3" s="31" t="s">
        <v>77</v>
      </c>
      <c r="K3" s="31"/>
      <c r="L3" s="31"/>
      <c r="M3" s="31"/>
      <c r="N3" s="31"/>
      <c r="O3" s="31"/>
      <c r="P3" s="31"/>
      <c r="Q3" s="38"/>
      <c r="R3" s="85"/>
      <c r="S3" s="86"/>
      <c r="T3" s="31"/>
      <c r="U3" s="125"/>
      <c r="V3" s="111"/>
      <c r="W3" s="112"/>
      <c r="X3" s="119" t="s">
        <v>77</v>
      </c>
      <c r="Y3" s="134"/>
      <c r="Z3" s="134"/>
      <c r="AA3" s="134"/>
      <c r="AB3" s="135"/>
      <c r="AC3" s="38"/>
      <c r="AD3" s="38"/>
      <c r="AE3" s="165" t="s">
        <v>36</v>
      </c>
      <c r="AF3" s="39">
        <f>IF(AF1=AE2,30,25)</f>
        <v>30</v>
      </c>
    </row>
    <row r="4" spans="1:34" ht="15.75" customHeight="1" thickBot="1">
      <c r="A4" s="40" t="s">
        <v>4</v>
      </c>
      <c r="B4" s="41"/>
      <c r="C4" s="42" t="s">
        <v>3</v>
      </c>
      <c r="D4" s="121">
        <v>32</v>
      </c>
      <c r="E4" s="121">
        <v>33</v>
      </c>
      <c r="F4" s="121">
        <v>34</v>
      </c>
      <c r="G4" s="121">
        <v>35</v>
      </c>
      <c r="H4" s="121">
        <v>36</v>
      </c>
      <c r="I4" s="122">
        <v>37</v>
      </c>
      <c r="J4" s="41">
        <v>38</v>
      </c>
      <c r="K4" s="41">
        <v>39</v>
      </c>
      <c r="L4" s="41">
        <v>40</v>
      </c>
      <c r="M4" s="41">
        <v>41</v>
      </c>
      <c r="N4" s="41">
        <v>42</v>
      </c>
      <c r="O4" s="41">
        <v>43</v>
      </c>
      <c r="P4" s="41">
        <v>44</v>
      </c>
      <c r="Q4" s="87">
        <v>45</v>
      </c>
      <c r="R4" s="87">
        <v>46</v>
      </c>
      <c r="S4" s="87">
        <v>47</v>
      </c>
      <c r="T4" s="87">
        <v>47</v>
      </c>
      <c r="U4" s="87">
        <v>49</v>
      </c>
      <c r="V4" s="87">
        <v>50</v>
      </c>
      <c r="W4" s="128">
        <v>51</v>
      </c>
      <c r="X4" s="136">
        <v>52</v>
      </c>
      <c r="Y4" s="121">
        <v>1</v>
      </c>
      <c r="Z4" s="121">
        <v>2</v>
      </c>
      <c r="AA4" s="121">
        <v>3</v>
      </c>
      <c r="AB4" s="122">
        <v>4</v>
      </c>
      <c r="AC4" s="41"/>
      <c r="AD4" s="43"/>
      <c r="AE4" s="166"/>
      <c r="AF4" s="47" t="s">
        <v>41</v>
      </c>
    </row>
    <row r="5" spans="1:34" ht="15" customHeight="1">
      <c r="A5" s="206"/>
      <c r="B5" s="208" t="s">
        <v>6</v>
      </c>
      <c r="C5" s="210">
        <v>2</v>
      </c>
      <c r="D5" s="117"/>
      <c r="E5" s="130"/>
      <c r="F5" s="130"/>
      <c r="G5" s="130"/>
      <c r="H5" s="130"/>
      <c r="I5" s="146"/>
      <c r="J5" s="78">
        <v>2</v>
      </c>
      <c r="K5" s="79">
        <v>2</v>
      </c>
      <c r="L5" s="79">
        <v>2</v>
      </c>
      <c r="M5" s="79">
        <v>2</v>
      </c>
      <c r="N5" s="79">
        <v>2</v>
      </c>
      <c r="O5" s="79">
        <v>2</v>
      </c>
      <c r="P5" s="79">
        <v>2</v>
      </c>
      <c r="Q5" s="78">
        <v>2</v>
      </c>
      <c r="R5" s="79">
        <v>2</v>
      </c>
      <c r="S5" s="78">
        <v>2</v>
      </c>
      <c r="T5" s="79">
        <v>2</v>
      </c>
      <c r="U5" s="78">
        <v>2</v>
      </c>
      <c r="V5" s="78">
        <v>2</v>
      </c>
      <c r="W5" s="80">
        <v>2</v>
      </c>
      <c r="X5" s="129">
        <v>2</v>
      </c>
      <c r="Y5" s="117">
        <v>4</v>
      </c>
      <c r="Z5" s="117"/>
      <c r="AA5" s="117"/>
      <c r="AB5" s="118"/>
      <c r="AC5" s="95">
        <f>SUM($D5:$AB5)</f>
        <v>34</v>
      </c>
      <c r="AD5" s="51"/>
      <c r="AE5" s="160">
        <f>SUM(AC5+AD6)</f>
        <v>39</v>
      </c>
      <c r="AF5" s="163">
        <f ca="1">IF(AND(AI5:'HS 2015'!C5:AI49=25,AG6&lt;0),AG5,AH6)</f>
        <v>0</v>
      </c>
      <c r="AG5" s="9">
        <f>IF(AND($AF$3=25,SUM(AE5-(C5*25))&lt;0),SUM(AE5-(C5*25)),0)</f>
        <v>0</v>
      </c>
      <c r="AH5" s="162"/>
    </row>
    <row r="6" spans="1:34" ht="13" thickBot="1">
      <c r="A6" s="207"/>
      <c r="B6" s="209"/>
      <c r="C6" s="211"/>
      <c r="D6" s="117"/>
      <c r="E6" s="130"/>
      <c r="F6" s="130"/>
      <c r="G6" s="130"/>
      <c r="H6" s="130"/>
      <c r="I6" s="146"/>
      <c r="J6" s="78">
        <v>1</v>
      </c>
      <c r="K6" s="79"/>
      <c r="L6" s="79"/>
      <c r="M6" s="79">
        <v>1</v>
      </c>
      <c r="N6" s="79"/>
      <c r="O6" s="79"/>
      <c r="P6" s="79">
        <v>1</v>
      </c>
      <c r="Q6" s="78"/>
      <c r="R6" s="79"/>
      <c r="S6" s="78"/>
      <c r="T6" s="79">
        <v>1</v>
      </c>
      <c r="U6" s="78">
        <v>1</v>
      </c>
      <c r="V6" s="78"/>
      <c r="W6" s="80"/>
      <c r="X6" s="129"/>
      <c r="Y6" s="117"/>
      <c r="Z6" s="117"/>
      <c r="AA6" s="117"/>
      <c r="AB6" s="118"/>
      <c r="AC6" s="139"/>
      <c r="AD6" s="53">
        <f>SUM($D6:$AB6)</f>
        <v>5</v>
      </c>
      <c r="AE6" s="161"/>
      <c r="AF6" s="164"/>
      <c r="AG6" s="10">
        <f>SUM(AE5-(C5*30))</f>
        <v>-21</v>
      </c>
      <c r="AH6" s="162"/>
    </row>
    <row r="7" spans="1:34" ht="15" customHeight="1">
      <c r="A7" s="206"/>
      <c r="B7" s="215"/>
      <c r="C7" s="210"/>
      <c r="D7" s="117"/>
      <c r="E7" s="130"/>
      <c r="F7" s="130"/>
      <c r="G7" s="130"/>
      <c r="H7" s="130"/>
      <c r="I7" s="146"/>
      <c r="J7" s="78"/>
      <c r="K7" s="79"/>
      <c r="L7" s="79"/>
      <c r="M7" s="79"/>
      <c r="N7" s="79"/>
      <c r="O7" s="79"/>
      <c r="P7" s="79"/>
      <c r="Q7" s="78"/>
      <c r="R7" s="79"/>
      <c r="S7" s="78"/>
      <c r="T7" s="79"/>
      <c r="U7" s="78"/>
      <c r="V7" s="78"/>
      <c r="W7" s="80"/>
      <c r="X7" s="129"/>
      <c r="Y7" s="117"/>
      <c r="Z7" s="117"/>
      <c r="AA7" s="117"/>
      <c r="AB7" s="118"/>
      <c r="AC7" s="140">
        <f ca="1">SUM($D7:$AC7)</f>
        <v>0</v>
      </c>
      <c r="AD7" s="51"/>
      <c r="AE7" s="160"/>
      <c r="AF7" s="163"/>
      <c r="AG7" s="9">
        <f>IF(AND($AF$3=25,SUM(AE7-(C7*25))&lt;0),SUM(AE7-(C7*25)),0)</f>
        <v>0</v>
      </c>
      <c r="AH7" s="162"/>
    </row>
    <row r="8" spans="1:34" ht="13" thickBot="1">
      <c r="A8" s="207"/>
      <c r="B8" s="216"/>
      <c r="C8" s="211"/>
      <c r="D8" s="117"/>
      <c r="E8" s="130"/>
      <c r="F8" s="130"/>
      <c r="G8" s="130"/>
      <c r="H8" s="130"/>
      <c r="I8" s="146"/>
      <c r="J8" s="78"/>
      <c r="K8" s="79"/>
      <c r="L8" s="79"/>
      <c r="M8" s="79"/>
      <c r="N8" s="79"/>
      <c r="O8" s="79"/>
      <c r="P8" s="79"/>
      <c r="Q8" s="78"/>
      <c r="R8" s="79"/>
      <c r="S8" s="78"/>
      <c r="T8" s="79"/>
      <c r="U8" s="78"/>
      <c r="V8" s="78"/>
      <c r="W8" s="80"/>
      <c r="X8" s="129"/>
      <c r="Y8" s="117"/>
      <c r="Z8" s="117"/>
      <c r="AA8" s="117"/>
      <c r="AB8" s="118"/>
      <c r="AC8" s="139"/>
      <c r="AD8" s="53">
        <f>SUM($D8:$AC8)</f>
        <v>0</v>
      </c>
      <c r="AE8" s="161"/>
      <c r="AF8" s="159"/>
      <c r="AG8" s="11">
        <f>SUM(AE7-(C7*30))</f>
        <v>0</v>
      </c>
      <c r="AH8" s="162"/>
    </row>
    <row r="9" spans="1:34" ht="15" customHeight="1">
      <c r="A9" s="206"/>
      <c r="B9" s="215"/>
      <c r="C9" s="210"/>
      <c r="D9" s="117"/>
      <c r="E9" s="130"/>
      <c r="F9" s="130"/>
      <c r="G9" s="130"/>
      <c r="H9" s="130"/>
      <c r="I9" s="146"/>
      <c r="J9" s="78"/>
      <c r="K9" s="79"/>
      <c r="L9" s="79"/>
      <c r="M9" s="79"/>
      <c r="N9" s="79"/>
      <c r="O9" s="79"/>
      <c r="P9" s="79"/>
      <c r="Q9" s="78"/>
      <c r="R9" s="79"/>
      <c r="S9" s="78"/>
      <c r="T9" s="79"/>
      <c r="U9" s="78"/>
      <c r="V9" s="78"/>
      <c r="W9" s="80"/>
      <c r="X9" s="129"/>
      <c r="Y9" s="117"/>
      <c r="Z9" s="117"/>
      <c r="AA9" s="117"/>
      <c r="AB9" s="118"/>
      <c r="AC9" s="140">
        <f ca="1">SUM($D9:$AC9)</f>
        <v>0</v>
      </c>
      <c r="AD9" s="51"/>
      <c r="AE9" s="160">
        <f ca="1">SUM(AC9+AD10)</f>
        <v>0</v>
      </c>
      <c r="AF9" s="158">
        <f ca="1">IF(AND($AG$3=25,AG10&lt;0),AG9,AG10)</f>
        <v>0</v>
      </c>
      <c r="AG9" s="11">
        <f ca="1">IF(AND($AF$3=25,SUM(AE9-(C9*25))&lt;0),SUM(AE9-(C9*25)),0)</f>
        <v>0</v>
      </c>
      <c r="AH9" s="156"/>
    </row>
    <row r="10" spans="1:34" ht="13" thickBot="1">
      <c r="A10" s="207"/>
      <c r="B10" s="216"/>
      <c r="C10" s="211"/>
      <c r="D10" s="117"/>
      <c r="E10" s="130"/>
      <c r="F10" s="130"/>
      <c r="G10" s="130"/>
      <c r="H10" s="130"/>
      <c r="I10" s="146"/>
      <c r="J10" s="78"/>
      <c r="K10" s="79"/>
      <c r="L10" s="79"/>
      <c r="M10" s="79"/>
      <c r="N10" s="79"/>
      <c r="O10" s="79"/>
      <c r="P10" s="79"/>
      <c r="Q10" s="78"/>
      <c r="R10" s="79"/>
      <c r="S10" s="78"/>
      <c r="T10" s="79"/>
      <c r="U10" s="78"/>
      <c r="V10" s="78"/>
      <c r="W10" s="80"/>
      <c r="X10" s="129"/>
      <c r="Y10" s="117"/>
      <c r="Z10" s="117"/>
      <c r="AA10" s="117"/>
      <c r="AB10" s="118"/>
      <c r="AC10" s="139"/>
      <c r="AD10" s="53">
        <f>SUM($D10:$AC10)</f>
        <v>0</v>
      </c>
      <c r="AE10" s="161"/>
      <c r="AF10" s="159"/>
      <c r="AG10" s="11">
        <f ca="1">SUM(AE9-(C9*30))</f>
        <v>0</v>
      </c>
      <c r="AH10" s="156"/>
    </row>
    <row r="11" spans="1:34" ht="15" customHeight="1">
      <c r="A11" s="206"/>
      <c r="B11" s="215"/>
      <c r="C11" s="210"/>
      <c r="D11" s="117"/>
      <c r="E11" s="130"/>
      <c r="F11" s="130"/>
      <c r="G11" s="130"/>
      <c r="H11" s="130"/>
      <c r="I11" s="146"/>
      <c r="J11" s="78"/>
      <c r="K11" s="79"/>
      <c r="L11" s="79"/>
      <c r="M11" s="79"/>
      <c r="N11" s="79"/>
      <c r="O11" s="79"/>
      <c r="P11" s="79"/>
      <c r="Q11" s="78"/>
      <c r="R11" s="79"/>
      <c r="S11" s="78"/>
      <c r="T11" s="79"/>
      <c r="U11" s="78"/>
      <c r="V11" s="78"/>
      <c r="W11" s="80"/>
      <c r="X11" s="129"/>
      <c r="Y11" s="117"/>
      <c r="Z11" s="117"/>
      <c r="AA11" s="117"/>
      <c r="AB11" s="118"/>
      <c r="AC11" s="140">
        <f ca="1">SUM($D11:$AC11)</f>
        <v>0</v>
      </c>
      <c r="AD11" s="51"/>
      <c r="AE11" s="160">
        <f ca="1">SUM(AC11+AD12)</f>
        <v>0</v>
      </c>
      <c r="AF11" s="158">
        <f ca="1">IF(AND($AG$3=25,AG12&lt;0),AG11,AG12)</f>
        <v>0</v>
      </c>
      <c r="AG11" s="11">
        <f ca="1">IF(AND($AF$3=25,SUM(AE11-(C11*25))&lt;0),SUM(AE11-(C11*25)),0)</f>
        <v>0</v>
      </c>
      <c r="AH11" s="155"/>
    </row>
    <row r="12" spans="1:34" ht="13" thickBot="1">
      <c r="A12" s="207"/>
      <c r="B12" s="216"/>
      <c r="C12" s="211"/>
      <c r="D12" s="117"/>
      <c r="E12" s="130"/>
      <c r="F12" s="130"/>
      <c r="G12" s="130"/>
      <c r="H12" s="130"/>
      <c r="I12" s="146"/>
      <c r="J12" s="78"/>
      <c r="K12" s="79"/>
      <c r="L12" s="79"/>
      <c r="M12" s="79"/>
      <c r="N12" s="79"/>
      <c r="O12" s="79"/>
      <c r="P12" s="79"/>
      <c r="Q12" s="78"/>
      <c r="R12" s="79"/>
      <c r="S12" s="78"/>
      <c r="T12" s="79"/>
      <c r="U12" s="78"/>
      <c r="V12" s="78"/>
      <c r="W12" s="80"/>
      <c r="X12" s="129"/>
      <c r="Y12" s="117"/>
      <c r="Z12" s="117"/>
      <c r="AA12" s="117"/>
      <c r="AB12" s="118"/>
      <c r="AC12" s="139"/>
      <c r="AD12" s="53">
        <f>SUM($D12:$AC12)</f>
        <v>0</v>
      </c>
      <c r="AE12" s="161"/>
      <c r="AF12" s="164"/>
      <c r="AG12" s="9">
        <f ca="1">SUM(AE11-(C11*30))</f>
        <v>0</v>
      </c>
      <c r="AH12" s="155"/>
    </row>
    <row r="13" spans="1:34" ht="15" customHeight="1">
      <c r="A13" s="206"/>
      <c r="B13" s="215"/>
      <c r="C13" s="210"/>
      <c r="D13" s="117"/>
      <c r="E13" s="130"/>
      <c r="F13" s="130"/>
      <c r="G13" s="130"/>
      <c r="H13" s="130"/>
      <c r="I13" s="146"/>
      <c r="J13" s="78"/>
      <c r="K13" s="79"/>
      <c r="L13" s="79"/>
      <c r="M13" s="79"/>
      <c r="N13" s="79"/>
      <c r="O13" s="79"/>
      <c r="P13" s="79"/>
      <c r="Q13" s="78"/>
      <c r="R13" s="79"/>
      <c r="S13" s="78"/>
      <c r="T13" s="79"/>
      <c r="U13" s="78"/>
      <c r="V13" s="78"/>
      <c r="W13" s="80"/>
      <c r="X13" s="129"/>
      <c r="Y13" s="117"/>
      <c r="Z13" s="117"/>
      <c r="AA13" s="117"/>
      <c r="AB13" s="118"/>
      <c r="AC13" s="140">
        <f ca="1">SUM($D13:$AC13)</f>
        <v>0</v>
      </c>
      <c r="AD13" s="51"/>
      <c r="AE13" s="160">
        <f ca="1">SUM(AC13+AD14)</f>
        <v>0</v>
      </c>
      <c r="AF13" s="163">
        <f ca="1">IF(AND($AG$3=25,AG14&lt;0),AG13,AG14)</f>
        <v>0</v>
      </c>
      <c r="AG13" s="9">
        <f ca="1">IF(AND($AF$3=25,SUM(AE13-(C13*25))&lt;0),SUM(AE13-(C13*25)),0)</f>
        <v>0</v>
      </c>
      <c r="AH13" s="155"/>
    </row>
    <row r="14" spans="1:34" ht="13" thickBot="1">
      <c r="A14" s="207"/>
      <c r="B14" s="216"/>
      <c r="C14" s="211"/>
      <c r="D14" s="117"/>
      <c r="E14" s="130"/>
      <c r="F14" s="130"/>
      <c r="G14" s="130"/>
      <c r="H14" s="130"/>
      <c r="I14" s="146"/>
      <c r="J14" s="78"/>
      <c r="K14" s="79"/>
      <c r="L14" s="79"/>
      <c r="M14" s="79"/>
      <c r="N14" s="79"/>
      <c r="O14" s="79"/>
      <c r="P14" s="79"/>
      <c r="Q14" s="78"/>
      <c r="R14" s="79"/>
      <c r="S14" s="78"/>
      <c r="T14" s="79"/>
      <c r="U14" s="78"/>
      <c r="V14" s="78"/>
      <c r="W14" s="80"/>
      <c r="X14" s="129"/>
      <c r="Y14" s="117"/>
      <c r="Z14" s="117"/>
      <c r="AA14" s="117"/>
      <c r="AB14" s="118"/>
      <c r="AC14" s="139"/>
      <c r="AD14" s="53">
        <f>SUM($D14:$AC14)</f>
        <v>0</v>
      </c>
      <c r="AE14" s="161"/>
      <c r="AF14" s="164"/>
      <c r="AG14" s="9">
        <f ca="1">SUM(AE13-(C13*30))</f>
        <v>0</v>
      </c>
      <c r="AH14" s="155"/>
    </row>
    <row r="15" spans="1:34" ht="15" customHeight="1">
      <c r="A15" s="206"/>
      <c r="B15" s="215"/>
      <c r="C15" s="210"/>
      <c r="D15" s="117"/>
      <c r="E15" s="130"/>
      <c r="F15" s="130"/>
      <c r="G15" s="130"/>
      <c r="H15" s="130"/>
      <c r="I15" s="146"/>
      <c r="J15" s="78"/>
      <c r="K15" s="79"/>
      <c r="L15" s="79"/>
      <c r="M15" s="79"/>
      <c r="N15" s="79"/>
      <c r="O15" s="79"/>
      <c r="P15" s="79"/>
      <c r="Q15" s="78"/>
      <c r="R15" s="79"/>
      <c r="S15" s="78"/>
      <c r="T15" s="79"/>
      <c r="U15" s="78"/>
      <c r="V15" s="78"/>
      <c r="W15" s="80"/>
      <c r="X15" s="129"/>
      <c r="Y15" s="117"/>
      <c r="Z15" s="117"/>
      <c r="AA15" s="117"/>
      <c r="AB15" s="118"/>
      <c r="AC15" s="140">
        <f ca="1">SUM($D15:$AC15)</f>
        <v>0</v>
      </c>
      <c r="AD15" s="51"/>
      <c r="AE15" s="160">
        <f ca="1">SUM(AC15+AD16)</f>
        <v>0</v>
      </c>
      <c r="AF15" s="163">
        <f ca="1">IF(AND($AG$3=25,AG16&lt;0),AG15,AG16)</f>
        <v>0</v>
      </c>
      <c r="AG15" s="9">
        <f ca="1">IF(AND($AF$3=25,SUM(AE15-(C15*25))&lt;0),SUM(AE15-(C15*25)),0)</f>
        <v>0</v>
      </c>
      <c r="AH15" s="155"/>
    </row>
    <row r="16" spans="1:34" ht="13" thickBot="1">
      <c r="A16" s="207"/>
      <c r="B16" s="216"/>
      <c r="C16" s="211"/>
      <c r="D16" s="117"/>
      <c r="E16" s="130"/>
      <c r="F16" s="130"/>
      <c r="G16" s="130"/>
      <c r="H16" s="130"/>
      <c r="I16" s="146"/>
      <c r="J16" s="78"/>
      <c r="K16" s="79"/>
      <c r="L16" s="79"/>
      <c r="M16" s="79"/>
      <c r="N16" s="79"/>
      <c r="O16" s="79"/>
      <c r="P16" s="79"/>
      <c r="Q16" s="78"/>
      <c r="R16" s="79"/>
      <c r="S16" s="78"/>
      <c r="T16" s="79"/>
      <c r="U16" s="78"/>
      <c r="V16" s="78"/>
      <c r="W16" s="80"/>
      <c r="X16" s="129"/>
      <c r="Y16" s="117"/>
      <c r="Z16" s="117"/>
      <c r="AA16" s="117"/>
      <c r="AB16" s="118"/>
      <c r="AC16" s="139"/>
      <c r="AD16" s="53">
        <f>SUM($D16:$AC16)</f>
        <v>0</v>
      </c>
      <c r="AE16" s="161"/>
      <c r="AF16" s="164"/>
      <c r="AG16" s="9">
        <f ca="1">SUM(AE15-(C15*30))</f>
        <v>0</v>
      </c>
      <c r="AH16" s="155"/>
    </row>
    <row r="17" spans="1:34" ht="15" customHeight="1">
      <c r="A17" s="206"/>
      <c r="B17" s="215"/>
      <c r="C17" s="210"/>
      <c r="D17" s="117"/>
      <c r="E17" s="130"/>
      <c r="F17" s="130"/>
      <c r="G17" s="130"/>
      <c r="H17" s="130"/>
      <c r="I17" s="146"/>
      <c r="J17" s="78"/>
      <c r="K17" s="79"/>
      <c r="L17" s="79"/>
      <c r="M17" s="79"/>
      <c r="N17" s="79"/>
      <c r="O17" s="79"/>
      <c r="P17" s="79"/>
      <c r="Q17" s="78"/>
      <c r="R17" s="79"/>
      <c r="S17" s="78"/>
      <c r="T17" s="79"/>
      <c r="U17" s="78"/>
      <c r="V17" s="78"/>
      <c r="W17" s="80"/>
      <c r="X17" s="129"/>
      <c r="Y17" s="117"/>
      <c r="Z17" s="117"/>
      <c r="AA17" s="117"/>
      <c r="AB17" s="118"/>
      <c r="AC17" s="140">
        <f ca="1">SUM($D17:$AC17)</f>
        <v>0</v>
      </c>
      <c r="AD17" s="51"/>
      <c r="AE17" s="160">
        <f ca="1">SUM(AC17+AD18)</f>
        <v>0</v>
      </c>
      <c r="AF17" s="158">
        <f ca="1">IF(AND($AG$3=25,AG18&lt;0),AG17,AG18)</f>
        <v>0</v>
      </c>
      <c r="AG17" s="11">
        <f ca="1">IF(AND($AF$3=25,SUM(AE17-(C17*25))&lt;0),SUM(AE17-(C17*25)),0)</f>
        <v>0</v>
      </c>
      <c r="AH17" s="55"/>
    </row>
    <row r="18" spans="1:34" ht="13" thickBot="1">
      <c r="A18" s="207"/>
      <c r="B18" s="216"/>
      <c r="C18" s="211"/>
      <c r="D18" s="117"/>
      <c r="E18" s="130"/>
      <c r="F18" s="130"/>
      <c r="G18" s="130"/>
      <c r="H18" s="130"/>
      <c r="I18" s="146"/>
      <c r="J18" s="78"/>
      <c r="K18" s="79"/>
      <c r="L18" s="79"/>
      <c r="M18" s="79"/>
      <c r="N18" s="79"/>
      <c r="O18" s="79"/>
      <c r="P18" s="79"/>
      <c r="Q18" s="78"/>
      <c r="R18" s="79"/>
      <c r="S18" s="78"/>
      <c r="T18" s="79"/>
      <c r="U18" s="78"/>
      <c r="V18" s="78"/>
      <c r="W18" s="80"/>
      <c r="X18" s="129"/>
      <c r="Y18" s="117"/>
      <c r="Z18" s="117"/>
      <c r="AA18" s="117"/>
      <c r="AB18" s="118"/>
      <c r="AC18" s="139"/>
      <c r="AD18" s="53">
        <f>SUM($D18:$AC18)</f>
        <v>0</v>
      </c>
      <c r="AE18" s="161"/>
      <c r="AF18" s="159"/>
      <c r="AG18" s="11">
        <f ca="1">SUM(AE17-(C17*30))</f>
        <v>0</v>
      </c>
      <c r="AH18" s="55"/>
    </row>
    <row r="19" spans="1:34" ht="15" customHeight="1">
      <c r="A19" s="206"/>
      <c r="B19" s="215"/>
      <c r="C19" s="210"/>
      <c r="D19" s="117"/>
      <c r="E19" s="130"/>
      <c r="F19" s="130"/>
      <c r="G19" s="130"/>
      <c r="H19" s="130"/>
      <c r="I19" s="146"/>
      <c r="J19" s="78"/>
      <c r="K19" s="79"/>
      <c r="L19" s="79"/>
      <c r="M19" s="79"/>
      <c r="N19" s="79"/>
      <c r="O19" s="79"/>
      <c r="P19" s="79"/>
      <c r="Q19" s="78"/>
      <c r="R19" s="79"/>
      <c r="S19" s="78"/>
      <c r="T19" s="79"/>
      <c r="U19" s="78"/>
      <c r="V19" s="78"/>
      <c r="W19" s="80"/>
      <c r="X19" s="129"/>
      <c r="Y19" s="117"/>
      <c r="Z19" s="117"/>
      <c r="AA19" s="117"/>
      <c r="AB19" s="118"/>
      <c r="AC19" s="140">
        <f ca="1">SUM($D19:$AC19)</f>
        <v>0</v>
      </c>
      <c r="AD19" s="51"/>
      <c r="AE19" s="160">
        <f ca="1">SUM(AC19+AD20)</f>
        <v>0</v>
      </c>
      <c r="AF19" s="158">
        <f ca="1">IF(AND($AG$3=25,AG20&lt;0),AG19,AG20)</f>
        <v>0</v>
      </c>
      <c r="AG19" s="11">
        <f ca="1">IF(AND($AF$3=25,SUM(AE19-(C19*25))&lt;0),SUM(AE19-(C19*25)),0)</f>
        <v>0</v>
      </c>
      <c r="AH19" s="156"/>
    </row>
    <row r="20" spans="1:34" ht="13" thickBot="1">
      <c r="A20" s="207"/>
      <c r="B20" s="216"/>
      <c r="C20" s="211"/>
      <c r="D20" s="117"/>
      <c r="E20" s="130"/>
      <c r="F20" s="130"/>
      <c r="G20" s="130"/>
      <c r="H20" s="130"/>
      <c r="I20" s="146"/>
      <c r="J20" s="78"/>
      <c r="K20" s="79"/>
      <c r="L20" s="79"/>
      <c r="M20" s="79"/>
      <c r="N20" s="79"/>
      <c r="O20" s="79"/>
      <c r="P20" s="79"/>
      <c r="Q20" s="78"/>
      <c r="R20" s="79"/>
      <c r="S20" s="78"/>
      <c r="T20" s="79"/>
      <c r="U20" s="78"/>
      <c r="V20" s="78"/>
      <c r="W20" s="80"/>
      <c r="X20" s="129"/>
      <c r="Y20" s="117"/>
      <c r="Z20" s="117"/>
      <c r="AA20" s="117"/>
      <c r="AB20" s="118"/>
      <c r="AC20" s="139"/>
      <c r="AD20" s="53">
        <f>SUM($D20:$AC20)</f>
        <v>0</v>
      </c>
      <c r="AE20" s="161"/>
      <c r="AF20" s="159"/>
      <c r="AG20" s="11">
        <f ca="1">SUM(AE19-(C19*30))</f>
        <v>0</v>
      </c>
      <c r="AH20" s="156"/>
    </row>
    <row r="21" spans="1:34" ht="15" customHeight="1">
      <c r="A21" s="206"/>
      <c r="B21" s="215"/>
      <c r="C21" s="210"/>
      <c r="D21" s="117"/>
      <c r="E21" s="130"/>
      <c r="F21" s="130"/>
      <c r="G21" s="130"/>
      <c r="H21" s="130"/>
      <c r="I21" s="146"/>
      <c r="J21" s="78"/>
      <c r="K21" s="79"/>
      <c r="L21" s="79"/>
      <c r="M21" s="79"/>
      <c r="N21" s="79"/>
      <c r="O21" s="79"/>
      <c r="P21" s="79"/>
      <c r="Q21" s="78"/>
      <c r="R21" s="79"/>
      <c r="S21" s="78"/>
      <c r="T21" s="79"/>
      <c r="U21" s="78"/>
      <c r="V21" s="78"/>
      <c r="W21" s="80"/>
      <c r="X21" s="129"/>
      <c r="Y21" s="117"/>
      <c r="Z21" s="117"/>
      <c r="AA21" s="117"/>
      <c r="AB21" s="118"/>
      <c r="AC21" s="140">
        <f ca="1">SUM($D21:$AC21)</f>
        <v>0</v>
      </c>
      <c r="AD21" s="51"/>
      <c r="AE21" s="160">
        <f ca="1">SUM(AC21+AD22)</f>
        <v>0</v>
      </c>
      <c r="AF21" s="163">
        <f ca="1">IF(AND($AG$3=25,AG22&lt;0),AG21,AG22)</f>
        <v>0</v>
      </c>
      <c r="AG21" s="10">
        <f ca="1">IF(AND($AF$3=25,SUM(AE21-(C21*25))&lt;0),SUM(AE21-(C21*25)),0)</f>
        <v>0</v>
      </c>
      <c r="AH21" s="55"/>
    </row>
    <row r="22" spans="1:34" ht="13" thickBot="1">
      <c r="A22" s="207"/>
      <c r="B22" s="216"/>
      <c r="C22" s="211"/>
      <c r="D22" s="117"/>
      <c r="E22" s="130"/>
      <c r="F22" s="130"/>
      <c r="G22" s="130"/>
      <c r="H22" s="130"/>
      <c r="I22" s="146"/>
      <c r="J22" s="78"/>
      <c r="K22" s="79"/>
      <c r="L22" s="79"/>
      <c r="M22" s="79"/>
      <c r="N22" s="79"/>
      <c r="O22" s="79"/>
      <c r="P22" s="79"/>
      <c r="Q22" s="78"/>
      <c r="R22" s="79"/>
      <c r="S22" s="78"/>
      <c r="T22" s="79"/>
      <c r="U22" s="78"/>
      <c r="V22" s="78"/>
      <c r="W22" s="80"/>
      <c r="X22" s="129"/>
      <c r="Y22" s="117"/>
      <c r="Z22" s="117"/>
      <c r="AA22" s="117"/>
      <c r="AB22" s="118"/>
      <c r="AC22" s="139"/>
      <c r="AD22" s="53">
        <f>SUM($D22:$AC22)</f>
        <v>0</v>
      </c>
      <c r="AE22" s="161"/>
      <c r="AF22" s="164"/>
      <c r="AG22" s="10">
        <f ca="1">SUM(AE21-(C21*30))</f>
        <v>0</v>
      </c>
      <c r="AH22" s="55"/>
    </row>
    <row r="23" spans="1:34" ht="15" customHeight="1">
      <c r="A23" s="206"/>
      <c r="B23" s="215"/>
      <c r="C23" s="210"/>
      <c r="D23" s="117"/>
      <c r="E23" s="130"/>
      <c r="F23" s="130"/>
      <c r="G23" s="130"/>
      <c r="H23" s="130"/>
      <c r="I23" s="146"/>
      <c r="J23" s="78"/>
      <c r="K23" s="79"/>
      <c r="L23" s="79"/>
      <c r="M23" s="79"/>
      <c r="N23" s="79"/>
      <c r="O23" s="79"/>
      <c r="P23" s="79"/>
      <c r="Q23" s="78"/>
      <c r="R23" s="79"/>
      <c r="S23" s="78"/>
      <c r="T23" s="79"/>
      <c r="U23" s="78"/>
      <c r="V23" s="78"/>
      <c r="W23" s="80"/>
      <c r="X23" s="129"/>
      <c r="Y23" s="117"/>
      <c r="Z23" s="117"/>
      <c r="AA23" s="117"/>
      <c r="AB23" s="118"/>
      <c r="AC23" s="140">
        <f ca="1">SUM($D23:$AC23)</f>
        <v>0</v>
      </c>
      <c r="AD23" s="51"/>
      <c r="AE23" s="160">
        <f ca="1">SUM(AC23+AD24)</f>
        <v>0</v>
      </c>
      <c r="AF23" s="158">
        <f ca="1">IF(AND($AG$3=25,AG24&lt;0),AG23,AG24)</f>
        <v>0</v>
      </c>
      <c r="AG23" s="11">
        <f ca="1">IF(AND($AF$3=25,SUM(AE23-(C23*25))&lt;0),SUM(AE23-(C23*25)),0)</f>
        <v>0</v>
      </c>
      <c r="AH23" s="155"/>
    </row>
    <row r="24" spans="1:34" ht="13" thickBot="1">
      <c r="A24" s="207"/>
      <c r="B24" s="216"/>
      <c r="C24" s="211"/>
      <c r="D24" s="117"/>
      <c r="E24" s="130"/>
      <c r="F24" s="130"/>
      <c r="G24" s="130"/>
      <c r="H24" s="130"/>
      <c r="I24" s="146"/>
      <c r="J24" s="78"/>
      <c r="K24" s="79"/>
      <c r="L24" s="79"/>
      <c r="M24" s="79"/>
      <c r="N24" s="79"/>
      <c r="O24" s="79"/>
      <c r="P24" s="79"/>
      <c r="Q24" s="78"/>
      <c r="R24" s="79"/>
      <c r="S24" s="78"/>
      <c r="T24" s="79"/>
      <c r="U24" s="78"/>
      <c r="V24" s="78"/>
      <c r="W24" s="80"/>
      <c r="X24" s="129"/>
      <c r="Y24" s="117"/>
      <c r="Z24" s="117"/>
      <c r="AA24" s="117"/>
      <c r="AB24" s="118"/>
      <c r="AC24" s="139"/>
      <c r="AD24" s="53">
        <f>SUM($D24:$AC24)</f>
        <v>0</v>
      </c>
      <c r="AE24" s="161"/>
      <c r="AF24" s="159"/>
      <c r="AG24" s="11">
        <f ca="1">SUM(AE23-(C23*30))</f>
        <v>0</v>
      </c>
      <c r="AH24" s="155"/>
    </row>
    <row r="25" spans="1:34" ht="15" customHeight="1">
      <c r="A25" s="206"/>
      <c r="B25" s="215"/>
      <c r="C25" s="210"/>
      <c r="D25" s="117"/>
      <c r="E25" s="130"/>
      <c r="F25" s="130"/>
      <c r="G25" s="130"/>
      <c r="H25" s="130"/>
      <c r="I25" s="146"/>
      <c r="J25" s="78"/>
      <c r="K25" s="79"/>
      <c r="L25" s="79"/>
      <c r="M25" s="79"/>
      <c r="N25" s="79"/>
      <c r="O25" s="79"/>
      <c r="P25" s="79"/>
      <c r="Q25" s="78"/>
      <c r="R25" s="79"/>
      <c r="S25" s="78"/>
      <c r="T25" s="79"/>
      <c r="U25" s="78"/>
      <c r="V25" s="78"/>
      <c r="W25" s="80"/>
      <c r="X25" s="129"/>
      <c r="Y25" s="117"/>
      <c r="Z25" s="117"/>
      <c r="AA25" s="117"/>
      <c r="AB25" s="118"/>
      <c r="AC25" s="140">
        <f ca="1">SUM($D25:$AC25)</f>
        <v>0</v>
      </c>
      <c r="AD25" s="51"/>
      <c r="AE25" s="160">
        <f ca="1">SUM(AC25+AD26)</f>
        <v>0</v>
      </c>
      <c r="AF25" s="158">
        <f ca="1">IF(AND($AG$3=25,AG26&lt;0),AG25,AG26)</f>
        <v>0</v>
      </c>
      <c r="AG25" s="11">
        <f ca="1">IF(AND($AF$3=25,SUM(AE25-(C25*25))&lt;0),SUM(AE25-(C25*25)),0)</f>
        <v>0</v>
      </c>
    </row>
    <row r="26" spans="1:34" ht="13" thickBot="1">
      <c r="A26" s="207"/>
      <c r="B26" s="216"/>
      <c r="C26" s="211"/>
      <c r="D26" s="117"/>
      <c r="E26" s="130"/>
      <c r="F26" s="130"/>
      <c r="G26" s="130"/>
      <c r="H26" s="130"/>
      <c r="I26" s="146"/>
      <c r="J26" s="78"/>
      <c r="K26" s="79"/>
      <c r="L26" s="79"/>
      <c r="M26" s="79"/>
      <c r="N26" s="79"/>
      <c r="O26" s="79"/>
      <c r="P26" s="79"/>
      <c r="Q26" s="78"/>
      <c r="R26" s="79"/>
      <c r="S26" s="78"/>
      <c r="T26" s="79"/>
      <c r="U26" s="78"/>
      <c r="V26" s="78"/>
      <c r="W26" s="80"/>
      <c r="X26" s="129"/>
      <c r="Y26" s="117"/>
      <c r="Z26" s="117"/>
      <c r="AA26" s="117"/>
      <c r="AB26" s="118"/>
      <c r="AC26" s="139"/>
      <c r="AD26" s="53">
        <f>SUM($D26:$AC26)</f>
        <v>0</v>
      </c>
      <c r="AE26" s="161"/>
      <c r="AF26" s="159"/>
      <c r="AG26" s="11">
        <f ca="1">SUM(AE25-(C25*30))</f>
        <v>0</v>
      </c>
    </row>
    <row r="27" spans="1:34" ht="15" customHeight="1">
      <c r="A27" s="206"/>
      <c r="B27" s="215"/>
      <c r="C27" s="210"/>
      <c r="D27" s="117"/>
      <c r="E27" s="130"/>
      <c r="F27" s="130"/>
      <c r="G27" s="130"/>
      <c r="H27" s="130"/>
      <c r="I27" s="146"/>
      <c r="J27" s="78"/>
      <c r="K27" s="79"/>
      <c r="L27" s="79"/>
      <c r="M27" s="79"/>
      <c r="N27" s="79"/>
      <c r="O27" s="79"/>
      <c r="P27" s="79"/>
      <c r="Q27" s="78"/>
      <c r="R27" s="79"/>
      <c r="S27" s="78"/>
      <c r="T27" s="79"/>
      <c r="U27" s="78"/>
      <c r="V27" s="78"/>
      <c r="W27" s="80"/>
      <c r="X27" s="129"/>
      <c r="Y27" s="117"/>
      <c r="Z27" s="117"/>
      <c r="AA27" s="117"/>
      <c r="AB27" s="118"/>
      <c r="AC27" s="140">
        <f ca="1">SUM($D27:$AC27)</f>
        <v>0</v>
      </c>
      <c r="AD27" s="51"/>
      <c r="AE27" s="160">
        <f ca="1">SUM(AC27+AD28)</f>
        <v>0</v>
      </c>
      <c r="AF27" s="163">
        <f ca="1">IF(AND($AG$3=25,AG28&lt;0),AG27,AG28)</f>
        <v>0</v>
      </c>
      <c r="AG27" s="10">
        <f ca="1">IF(AND($AF$3=25,SUM(AE27-(C27*25))&lt;0),SUM(AE27-(C27*25)),0)</f>
        <v>0</v>
      </c>
    </row>
    <row r="28" spans="1:34" ht="13" thickBot="1">
      <c r="A28" s="207"/>
      <c r="B28" s="216"/>
      <c r="C28" s="211"/>
      <c r="D28" s="117"/>
      <c r="E28" s="130"/>
      <c r="F28" s="130"/>
      <c r="G28" s="130"/>
      <c r="H28" s="130"/>
      <c r="I28" s="146"/>
      <c r="J28" s="78"/>
      <c r="K28" s="79"/>
      <c r="L28" s="79"/>
      <c r="M28" s="79"/>
      <c r="N28" s="79"/>
      <c r="O28" s="79"/>
      <c r="P28" s="79"/>
      <c r="Q28" s="78"/>
      <c r="R28" s="79"/>
      <c r="S28" s="78"/>
      <c r="T28" s="79"/>
      <c r="U28" s="78"/>
      <c r="V28" s="78"/>
      <c r="W28" s="80"/>
      <c r="X28" s="129"/>
      <c r="Y28" s="117"/>
      <c r="Z28" s="117"/>
      <c r="AA28" s="117"/>
      <c r="AB28" s="118"/>
      <c r="AC28" s="139"/>
      <c r="AD28" s="53">
        <f>SUM($D28:$AC28)</f>
        <v>0</v>
      </c>
      <c r="AE28" s="161"/>
      <c r="AF28" s="164"/>
      <c r="AG28" s="10">
        <f ca="1">SUM(AE27-(C27*30))</f>
        <v>0</v>
      </c>
    </row>
    <row r="29" spans="1:34" ht="15" customHeight="1">
      <c r="A29" s="206"/>
      <c r="B29" s="215"/>
      <c r="C29" s="210"/>
      <c r="D29" s="117"/>
      <c r="E29" s="130"/>
      <c r="F29" s="130"/>
      <c r="G29" s="130"/>
      <c r="H29" s="130"/>
      <c r="I29" s="146"/>
      <c r="J29" s="78"/>
      <c r="K29" s="79"/>
      <c r="L29" s="79"/>
      <c r="M29" s="79"/>
      <c r="N29" s="79"/>
      <c r="O29" s="79"/>
      <c r="P29" s="79"/>
      <c r="Q29" s="78"/>
      <c r="R29" s="79"/>
      <c r="S29" s="78"/>
      <c r="T29" s="79"/>
      <c r="U29" s="78"/>
      <c r="V29" s="78"/>
      <c r="W29" s="80"/>
      <c r="X29" s="129"/>
      <c r="Y29" s="117"/>
      <c r="Z29" s="117"/>
      <c r="AA29" s="117"/>
      <c r="AB29" s="118"/>
      <c r="AC29" s="140">
        <f ca="1">SUM($D29:$AC29)</f>
        <v>0</v>
      </c>
      <c r="AD29" s="51"/>
      <c r="AE29" s="160">
        <f ca="1">SUM(AC29+AD30)</f>
        <v>0</v>
      </c>
      <c r="AF29" s="158">
        <f ca="1">IF(AND($AG$3=25,AG30&lt;0),AG29,AG30)</f>
        <v>0</v>
      </c>
      <c r="AG29" s="11">
        <f ca="1">IF(AND($AF$3=25,SUM(AE29-(C29*25))&lt;0),SUM(AE29-(C29*25)),0)</f>
        <v>0</v>
      </c>
    </row>
    <row r="30" spans="1:34" ht="13" thickBot="1">
      <c r="A30" s="207"/>
      <c r="B30" s="216"/>
      <c r="C30" s="211"/>
      <c r="D30" s="117"/>
      <c r="E30" s="130"/>
      <c r="F30" s="130"/>
      <c r="G30" s="130"/>
      <c r="H30" s="130"/>
      <c r="I30" s="146"/>
      <c r="J30" s="78"/>
      <c r="K30" s="79"/>
      <c r="L30" s="79"/>
      <c r="M30" s="79"/>
      <c r="N30" s="79"/>
      <c r="O30" s="79"/>
      <c r="P30" s="79"/>
      <c r="Q30" s="78"/>
      <c r="R30" s="79"/>
      <c r="S30" s="78"/>
      <c r="T30" s="79"/>
      <c r="U30" s="78"/>
      <c r="V30" s="78"/>
      <c r="W30" s="80"/>
      <c r="X30" s="129"/>
      <c r="Y30" s="117"/>
      <c r="Z30" s="117"/>
      <c r="AA30" s="117"/>
      <c r="AB30" s="118"/>
      <c r="AC30" s="139"/>
      <c r="AD30" s="53">
        <f>SUM($D30:$AC30)</f>
        <v>0</v>
      </c>
      <c r="AE30" s="161"/>
      <c r="AF30" s="159"/>
      <c r="AG30" s="11">
        <f ca="1">SUM(AE29-(C29*30))</f>
        <v>0</v>
      </c>
    </row>
    <row r="31" spans="1:34" ht="15" customHeight="1">
      <c r="A31" s="206"/>
      <c r="B31" s="215"/>
      <c r="C31" s="210"/>
      <c r="D31" s="117"/>
      <c r="E31" s="130"/>
      <c r="F31" s="130"/>
      <c r="G31" s="130"/>
      <c r="H31" s="130"/>
      <c r="I31" s="146"/>
      <c r="J31" s="78"/>
      <c r="K31" s="79"/>
      <c r="L31" s="79"/>
      <c r="M31" s="79"/>
      <c r="N31" s="79"/>
      <c r="O31" s="79"/>
      <c r="P31" s="79"/>
      <c r="Q31" s="78"/>
      <c r="R31" s="79"/>
      <c r="S31" s="78"/>
      <c r="T31" s="79"/>
      <c r="U31" s="78"/>
      <c r="V31" s="78"/>
      <c r="W31" s="80"/>
      <c r="X31" s="129"/>
      <c r="Y31" s="117"/>
      <c r="Z31" s="117"/>
      <c r="AA31" s="117"/>
      <c r="AB31" s="118"/>
      <c r="AC31" s="140">
        <f ca="1">SUM($D31:$AC31)</f>
        <v>0</v>
      </c>
      <c r="AD31" s="51"/>
      <c r="AE31" s="160">
        <f ca="1">SUM(AC31+AD32)</f>
        <v>0</v>
      </c>
      <c r="AF31" s="158">
        <f ca="1">IF(AND($AG$3=25,AG32&lt;0),AG31,AG32)</f>
        <v>0</v>
      </c>
      <c r="AG31" s="11">
        <f ca="1">IF(AND($AF$3=25,SUM(AE31-(C31*25))&lt;0),SUM(AE31-(C31*25)),0)</f>
        <v>0</v>
      </c>
    </row>
    <row r="32" spans="1:34" ht="13" thickBot="1">
      <c r="A32" s="207"/>
      <c r="B32" s="216"/>
      <c r="C32" s="211"/>
      <c r="D32" s="117"/>
      <c r="E32" s="130"/>
      <c r="F32" s="130"/>
      <c r="G32" s="130"/>
      <c r="H32" s="130"/>
      <c r="I32" s="146"/>
      <c r="J32" s="78"/>
      <c r="K32" s="79"/>
      <c r="L32" s="79"/>
      <c r="M32" s="79"/>
      <c r="N32" s="79"/>
      <c r="O32" s="79"/>
      <c r="P32" s="79"/>
      <c r="Q32" s="78"/>
      <c r="R32" s="79"/>
      <c r="S32" s="78"/>
      <c r="T32" s="79"/>
      <c r="U32" s="78"/>
      <c r="V32" s="78"/>
      <c r="W32" s="80"/>
      <c r="X32" s="129"/>
      <c r="Y32" s="117"/>
      <c r="Z32" s="117"/>
      <c r="AA32" s="117"/>
      <c r="AB32" s="118"/>
      <c r="AC32" s="139"/>
      <c r="AD32" s="53">
        <f>SUM($D32:$AC32)</f>
        <v>0</v>
      </c>
      <c r="AE32" s="161"/>
      <c r="AF32" s="159"/>
      <c r="AG32" s="11">
        <f ca="1">SUM(AE31-(C31*30))</f>
        <v>0</v>
      </c>
    </row>
    <row r="33" spans="1:33" ht="15" customHeight="1">
      <c r="A33" s="206"/>
      <c r="B33" s="215"/>
      <c r="C33" s="210"/>
      <c r="D33" s="117"/>
      <c r="E33" s="130"/>
      <c r="F33" s="130"/>
      <c r="G33" s="130"/>
      <c r="H33" s="130"/>
      <c r="I33" s="146"/>
      <c r="J33" s="78"/>
      <c r="K33" s="79"/>
      <c r="L33" s="79"/>
      <c r="M33" s="79"/>
      <c r="N33" s="79"/>
      <c r="O33" s="79"/>
      <c r="P33" s="79"/>
      <c r="Q33" s="78"/>
      <c r="R33" s="79"/>
      <c r="S33" s="78"/>
      <c r="T33" s="79"/>
      <c r="U33" s="78"/>
      <c r="V33" s="78"/>
      <c r="W33" s="80"/>
      <c r="X33" s="129"/>
      <c r="Y33" s="117"/>
      <c r="Z33" s="117"/>
      <c r="AA33" s="117"/>
      <c r="AB33" s="118"/>
      <c r="AC33" s="140">
        <f ca="1">SUM($D33:$AC33)</f>
        <v>0</v>
      </c>
      <c r="AD33" s="51"/>
      <c r="AE33" s="160">
        <f ca="1">SUM(AC33+AD34)</f>
        <v>0</v>
      </c>
      <c r="AF33" s="158">
        <f ca="1">IF(AND($AG$3=25,AG34&lt;0),AG33,AG34)</f>
        <v>0</v>
      </c>
      <c r="AG33" s="11">
        <f ca="1">IF(AND($AF$3=25,SUM(AE33-(C33*25))&lt;0),SUM(AE33-(C33*25)),0)</f>
        <v>0</v>
      </c>
    </row>
    <row r="34" spans="1:33" ht="13" thickBot="1">
      <c r="A34" s="207"/>
      <c r="B34" s="216"/>
      <c r="C34" s="211"/>
      <c r="D34" s="117"/>
      <c r="E34" s="130"/>
      <c r="F34" s="130"/>
      <c r="G34" s="130"/>
      <c r="H34" s="130"/>
      <c r="I34" s="146"/>
      <c r="J34" s="78"/>
      <c r="K34" s="79"/>
      <c r="L34" s="79"/>
      <c r="M34" s="79"/>
      <c r="N34" s="79"/>
      <c r="O34" s="79"/>
      <c r="P34" s="79"/>
      <c r="Q34" s="78"/>
      <c r="R34" s="79"/>
      <c r="S34" s="78"/>
      <c r="T34" s="79"/>
      <c r="U34" s="78"/>
      <c r="V34" s="78"/>
      <c r="W34" s="80"/>
      <c r="X34" s="129"/>
      <c r="Y34" s="117"/>
      <c r="Z34" s="117"/>
      <c r="AA34" s="117"/>
      <c r="AB34" s="118"/>
      <c r="AC34" s="139"/>
      <c r="AD34" s="53">
        <f>SUM($D34:$AC34)</f>
        <v>0</v>
      </c>
      <c r="AE34" s="161"/>
      <c r="AF34" s="164"/>
      <c r="AG34" s="9">
        <f ca="1">SUM(AE33-(C33*30))</f>
        <v>0</v>
      </c>
    </row>
    <row r="35" spans="1:33" ht="15" customHeight="1">
      <c r="A35" s="206"/>
      <c r="B35" s="215"/>
      <c r="C35" s="210"/>
      <c r="D35" s="117"/>
      <c r="E35" s="130"/>
      <c r="F35" s="130"/>
      <c r="G35" s="130"/>
      <c r="H35" s="130"/>
      <c r="I35" s="146"/>
      <c r="J35" s="78"/>
      <c r="K35" s="79"/>
      <c r="L35" s="79"/>
      <c r="M35" s="79"/>
      <c r="N35" s="79"/>
      <c r="O35" s="79"/>
      <c r="P35" s="79"/>
      <c r="Q35" s="78"/>
      <c r="R35" s="79"/>
      <c r="S35" s="78"/>
      <c r="T35" s="79"/>
      <c r="U35" s="78"/>
      <c r="V35" s="78"/>
      <c r="W35" s="80"/>
      <c r="X35" s="129"/>
      <c r="Y35" s="117"/>
      <c r="Z35" s="117"/>
      <c r="AA35" s="117"/>
      <c r="AB35" s="118"/>
      <c r="AC35" s="140">
        <f ca="1">SUM($D35:$AC35)</f>
        <v>0</v>
      </c>
      <c r="AD35" s="51"/>
      <c r="AE35" s="160">
        <f ca="1">SUM(AC35+AD36)</f>
        <v>0</v>
      </c>
      <c r="AF35" s="163">
        <f ca="1">IF(AND($AG$3=25,AG36&lt;0),AG35,AG36)</f>
        <v>0</v>
      </c>
      <c r="AG35" s="9">
        <f ca="1">IF(AND($AF$3=25,SUM(AE35-(C35*25))&lt;0),SUM(AE35-(C35*25)),0)</f>
        <v>0</v>
      </c>
    </row>
    <row r="36" spans="1:33" ht="13" thickBot="1">
      <c r="A36" s="207"/>
      <c r="B36" s="216"/>
      <c r="C36" s="211"/>
      <c r="D36" s="117"/>
      <c r="E36" s="130"/>
      <c r="F36" s="130"/>
      <c r="G36" s="130"/>
      <c r="H36" s="130"/>
      <c r="I36" s="146"/>
      <c r="J36" s="78"/>
      <c r="K36" s="79"/>
      <c r="L36" s="79"/>
      <c r="M36" s="79"/>
      <c r="N36" s="79"/>
      <c r="O36" s="79"/>
      <c r="P36" s="79"/>
      <c r="Q36" s="78"/>
      <c r="R36" s="79"/>
      <c r="S36" s="78"/>
      <c r="T36" s="79"/>
      <c r="U36" s="78"/>
      <c r="V36" s="78"/>
      <c r="W36" s="80"/>
      <c r="X36" s="129"/>
      <c r="Y36" s="117"/>
      <c r="Z36" s="117"/>
      <c r="AA36" s="117"/>
      <c r="AB36" s="118"/>
      <c r="AC36" s="139"/>
      <c r="AD36" s="53">
        <f>SUM($D36:$AC36)</f>
        <v>0</v>
      </c>
      <c r="AE36" s="161"/>
      <c r="AF36" s="164"/>
      <c r="AG36" s="9">
        <f ca="1">SUM(AE35-(C35*30))</f>
        <v>0</v>
      </c>
    </row>
    <row r="37" spans="1:33" ht="15" customHeight="1">
      <c r="A37" s="206"/>
      <c r="B37" s="215"/>
      <c r="C37" s="210"/>
      <c r="D37" s="117"/>
      <c r="E37" s="130"/>
      <c r="F37" s="130"/>
      <c r="G37" s="130"/>
      <c r="H37" s="130"/>
      <c r="I37" s="146"/>
      <c r="J37" s="78"/>
      <c r="K37" s="79"/>
      <c r="L37" s="79"/>
      <c r="M37" s="79"/>
      <c r="N37" s="79"/>
      <c r="O37" s="79"/>
      <c r="P37" s="79"/>
      <c r="Q37" s="78"/>
      <c r="R37" s="79"/>
      <c r="S37" s="78"/>
      <c r="T37" s="79"/>
      <c r="U37" s="78"/>
      <c r="V37" s="78"/>
      <c r="W37" s="80"/>
      <c r="X37" s="129"/>
      <c r="Y37" s="117"/>
      <c r="Z37" s="117"/>
      <c r="AA37" s="117"/>
      <c r="AB37" s="118"/>
      <c r="AC37" s="140">
        <f ca="1">SUM($D37:$AC37)</f>
        <v>0</v>
      </c>
      <c r="AD37" s="51"/>
      <c r="AE37" s="160">
        <f ca="1">SUM(AC37+AD38)</f>
        <v>0</v>
      </c>
      <c r="AF37" s="163">
        <f ca="1">IF(AND($AG$3=25,AG38&lt;0),AG37,AG38)</f>
        <v>0</v>
      </c>
      <c r="AG37" s="9">
        <f ca="1">IF(AND($AF$3=25,SUM(AE37-(C37*25))&lt;0),SUM(AE37-(C37*25)),0)</f>
        <v>0</v>
      </c>
    </row>
    <row r="38" spans="1:33" ht="13" thickBot="1">
      <c r="A38" s="207"/>
      <c r="B38" s="216"/>
      <c r="C38" s="211"/>
      <c r="D38" s="117"/>
      <c r="E38" s="130"/>
      <c r="F38" s="130"/>
      <c r="G38" s="130"/>
      <c r="H38" s="130"/>
      <c r="I38" s="146"/>
      <c r="J38" s="78"/>
      <c r="K38" s="79"/>
      <c r="L38" s="79"/>
      <c r="M38" s="79"/>
      <c r="N38" s="79"/>
      <c r="O38" s="79"/>
      <c r="P38" s="79"/>
      <c r="Q38" s="78"/>
      <c r="R38" s="79"/>
      <c r="S38" s="78"/>
      <c r="T38" s="79"/>
      <c r="U38" s="78"/>
      <c r="V38" s="78"/>
      <c r="W38" s="80"/>
      <c r="X38" s="129"/>
      <c r="Y38" s="117"/>
      <c r="Z38" s="117"/>
      <c r="AA38" s="117"/>
      <c r="AB38" s="118"/>
      <c r="AC38" s="139"/>
      <c r="AD38" s="53">
        <f>SUM($D38:$AC38)</f>
        <v>0</v>
      </c>
      <c r="AE38" s="161"/>
      <c r="AF38" s="164"/>
      <c r="AG38" s="9">
        <f ca="1">SUM(AE37-(C37*30))</f>
        <v>0</v>
      </c>
    </row>
    <row r="39" spans="1:33">
      <c r="A39" s="206"/>
      <c r="B39" s="215"/>
      <c r="C39" s="210"/>
      <c r="D39" s="117"/>
      <c r="E39" s="130"/>
      <c r="F39" s="130"/>
      <c r="G39" s="130"/>
      <c r="H39" s="130"/>
      <c r="I39" s="146"/>
      <c r="J39" s="78"/>
      <c r="K39" s="79"/>
      <c r="L39" s="79"/>
      <c r="M39" s="79"/>
      <c r="N39" s="79"/>
      <c r="O39" s="79"/>
      <c r="P39" s="79"/>
      <c r="Q39" s="78"/>
      <c r="R39" s="79"/>
      <c r="S39" s="78"/>
      <c r="T39" s="79"/>
      <c r="U39" s="78"/>
      <c r="V39" s="78"/>
      <c r="W39" s="80"/>
      <c r="X39" s="129"/>
      <c r="Y39" s="117"/>
      <c r="Z39" s="117"/>
      <c r="AA39" s="117"/>
      <c r="AB39" s="118"/>
      <c r="AC39" s="140">
        <f ca="1">SUM($D39:$AC39)</f>
        <v>0</v>
      </c>
      <c r="AD39" s="51"/>
      <c r="AE39" s="160">
        <f ca="1">SUM(AC39+AD40)</f>
        <v>0</v>
      </c>
      <c r="AF39" s="163">
        <f ca="1">IF(AND($AG$3=25,AG40&lt;0),AG39,AG40)</f>
        <v>0</v>
      </c>
      <c r="AG39" s="9">
        <f ca="1">IF(AND($AF$3=25,SUM(AE39-(C39*25))&lt;0),SUM(AE39-(C39*25)),0)</f>
        <v>0</v>
      </c>
    </row>
    <row r="40" spans="1:33" ht="13" thickBot="1">
      <c r="A40" s="207"/>
      <c r="B40" s="216"/>
      <c r="C40" s="211"/>
      <c r="D40" s="117"/>
      <c r="E40" s="130"/>
      <c r="F40" s="130"/>
      <c r="G40" s="130"/>
      <c r="H40" s="130"/>
      <c r="I40" s="146"/>
      <c r="J40" s="78"/>
      <c r="K40" s="79"/>
      <c r="L40" s="79"/>
      <c r="M40" s="79"/>
      <c r="N40" s="79"/>
      <c r="O40" s="79"/>
      <c r="P40" s="79"/>
      <c r="Q40" s="78"/>
      <c r="R40" s="79"/>
      <c r="S40" s="78"/>
      <c r="T40" s="79"/>
      <c r="U40" s="78"/>
      <c r="V40" s="78"/>
      <c r="W40" s="80"/>
      <c r="X40" s="129"/>
      <c r="Y40" s="117"/>
      <c r="Z40" s="117"/>
      <c r="AA40" s="117"/>
      <c r="AB40" s="118"/>
      <c r="AC40" s="139"/>
      <c r="AD40" s="53">
        <f>SUM($D40:$AC40)</f>
        <v>0</v>
      </c>
      <c r="AE40" s="161"/>
      <c r="AF40" s="164"/>
      <c r="AG40" s="9">
        <f ca="1">SUM(AE39-(C39*30))</f>
        <v>0</v>
      </c>
    </row>
    <row r="41" spans="1:33">
      <c r="A41" s="206"/>
      <c r="B41" s="215"/>
      <c r="C41" s="210"/>
      <c r="D41" s="117"/>
      <c r="E41" s="130"/>
      <c r="F41" s="130"/>
      <c r="G41" s="130"/>
      <c r="H41" s="130"/>
      <c r="I41" s="146"/>
      <c r="J41" s="78"/>
      <c r="K41" s="79"/>
      <c r="L41" s="79"/>
      <c r="M41" s="79"/>
      <c r="N41" s="79"/>
      <c r="O41" s="79"/>
      <c r="P41" s="79"/>
      <c r="Q41" s="78"/>
      <c r="R41" s="79"/>
      <c r="S41" s="78"/>
      <c r="T41" s="79"/>
      <c r="U41" s="78"/>
      <c r="V41" s="78"/>
      <c r="W41" s="80"/>
      <c r="X41" s="129"/>
      <c r="Y41" s="117"/>
      <c r="Z41" s="117"/>
      <c r="AA41" s="117"/>
      <c r="AB41" s="118"/>
      <c r="AC41" s="140">
        <f ca="1">SUM($D41:$AC41)</f>
        <v>0</v>
      </c>
      <c r="AD41" s="51"/>
      <c r="AE41" s="160">
        <f ca="1">SUM(AC41+AD42)</f>
        <v>0</v>
      </c>
      <c r="AF41" s="163">
        <f ca="1">IF(AND($AG$3=25,AG42&lt;0),AG41,AG42)</f>
        <v>0</v>
      </c>
      <c r="AG41" s="9">
        <f ca="1">IF(AND($AF$3=25,SUM(AE41-(C41*25))&lt;0),SUM(AE41-(C41*25)),0)</f>
        <v>0</v>
      </c>
    </row>
    <row r="42" spans="1:33" ht="13" thickBot="1">
      <c r="A42" s="207"/>
      <c r="B42" s="216"/>
      <c r="C42" s="211"/>
      <c r="D42" s="117"/>
      <c r="E42" s="130"/>
      <c r="F42" s="130"/>
      <c r="G42" s="130"/>
      <c r="H42" s="130"/>
      <c r="I42" s="146"/>
      <c r="J42" s="78"/>
      <c r="K42" s="79"/>
      <c r="L42" s="79"/>
      <c r="M42" s="79"/>
      <c r="N42" s="79"/>
      <c r="O42" s="79"/>
      <c r="P42" s="79"/>
      <c r="Q42" s="78"/>
      <c r="R42" s="79"/>
      <c r="S42" s="78"/>
      <c r="T42" s="79"/>
      <c r="U42" s="78"/>
      <c r="V42" s="78"/>
      <c r="W42" s="80"/>
      <c r="X42" s="129"/>
      <c r="Y42" s="117"/>
      <c r="Z42" s="117"/>
      <c r="AA42" s="117"/>
      <c r="AB42" s="118"/>
      <c r="AC42" s="139"/>
      <c r="AD42" s="53">
        <f>SUM($D42:$AC42)</f>
        <v>0</v>
      </c>
      <c r="AE42" s="161"/>
      <c r="AF42" s="164"/>
      <c r="AG42" s="9">
        <f ca="1">SUM(AE41-(C41*30))</f>
        <v>0</v>
      </c>
    </row>
    <row r="43" spans="1:33">
      <c r="A43" s="206"/>
      <c r="B43" s="215"/>
      <c r="C43" s="210"/>
      <c r="D43" s="117"/>
      <c r="E43" s="130"/>
      <c r="F43" s="130"/>
      <c r="G43" s="130"/>
      <c r="H43" s="130"/>
      <c r="I43" s="146"/>
      <c r="J43" s="78"/>
      <c r="K43" s="79"/>
      <c r="L43" s="79"/>
      <c r="M43" s="79"/>
      <c r="N43" s="79"/>
      <c r="O43" s="79"/>
      <c r="P43" s="79"/>
      <c r="Q43" s="78"/>
      <c r="R43" s="79"/>
      <c r="S43" s="78"/>
      <c r="T43" s="79"/>
      <c r="U43" s="78"/>
      <c r="V43" s="78"/>
      <c r="W43" s="80"/>
      <c r="X43" s="129"/>
      <c r="Y43" s="117"/>
      <c r="Z43" s="117"/>
      <c r="AA43" s="117"/>
      <c r="AB43" s="118"/>
      <c r="AC43" s="140"/>
      <c r="AD43" s="56"/>
      <c r="AE43" s="160">
        <f>SUM(AC43+AD44)</f>
        <v>0</v>
      </c>
      <c r="AF43" s="163">
        <f>IF(AND($AG$3=25,AG44&lt;0),AG43,AG44)</f>
        <v>0</v>
      </c>
      <c r="AG43" s="9">
        <f>IF(AND($AF$3=25,SUM(AE43-(C43*25))&lt;0),SUM(AE43-(C43*25)),0)</f>
        <v>0</v>
      </c>
    </row>
    <row r="44" spans="1:33" ht="13" thickBot="1">
      <c r="A44" s="207"/>
      <c r="B44" s="216"/>
      <c r="C44" s="211"/>
      <c r="D44" s="117"/>
      <c r="E44" s="130"/>
      <c r="F44" s="130"/>
      <c r="G44" s="130"/>
      <c r="H44" s="130"/>
      <c r="I44" s="146"/>
      <c r="J44" s="78"/>
      <c r="K44" s="79"/>
      <c r="L44" s="79"/>
      <c r="M44" s="79"/>
      <c r="N44" s="79"/>
      <c r="O44" s="79"/>
      <c r="P44" s="79"/>
      <c r="Q44" s="78"/>
      <c r="R44" s="79"/>
      <c r="S44" s="78"/>
      <c r="T44" s="79"/>
      <c r="U44" s="78"/>
      <c r="V44" s="78"/>
      <c r="W44" s="80"/>
      <c r="X44" s="129"/>
      <c r="Y44" s="117"/>
      <c r="Z44" s="117"/>
      <c r="AA44" s="117"/>
      <c r="AB44" s="118"/>
      <c r="AC44" s="140"/>
      <c r="AD44" s="56"/>
      <c r="AE44" s="161"/>
      <c r="AF44" s="164"/>
      <c r="AG44" s="9">
        <f>SUM(AE43-(C43*30))</f>
        <v>0</v>
      </c>
    </row>
    <row r="45" spans="1:33">
      <c r="A45" s="206"/>
      <c r="B45" s="81"/>
      <c r="C45" s="82"/>
      <c r="D45" s="117"/>
      <c r="E45" s="130"/>
      <c r="F45" s="130"/>
      <c r="G45" s="130"/>
      <c r="H45" s="130"/>
      <c r="I45" s="146"/>
      <c r="J45" s="78"/>
      <c r="K45" s="79"/>
      <c r="L45" s="79"/>
      <c r="M45" s="79"/>
      <c r="N45" s="79"/>
      <c r="O45" s="79"/>
      <c r="P45" s="79"/>
      <c r="Q45" s="78"/>
      <c r="R45" s="79"/>
      <c r="S45" s="78"/>
      <c r="T45" s="79"/>
      <c r="U45" s="78"/>
      <c r="V45" s="78"/>
      <c r="W45" s="80"/>
      <c r="X45" s="129"/>
      <c r="Y45" s="117"/>
      <c r="Z45" s="117"/>
      <c r="AA45" s="117"/>
      <c r="AB45" s="118"/>
      <c r="AC45" s="140"/>
      <c r="AD45" s="56"/>
      <c r="AE45" s="160">
        <f>SUM(AC45+AD46)</f>
        <v>0</v>
      </c>
      <c r="AF45" s="163">
        <f>IF(AND($AG$3=25,AG46&lt;0),AG45,AG46)</f>
        <v>0</v>
      </c>
      <c r="AG45" s="9">
        <f>IF(AND($AF$3=25,SUM(AE45-(C45*25))&lt;0),SUM(AE45-(C45*25)),0)</f>
        <v>0</v>
      </c>
    </row>
    <row r="46" spans="1:33" ht="13" thickBot="1">
      <c r="A46" s="207"/>
      <c r="B46" s="81"/>
      <c r="C46" s="82"/>
      <c r="D46" s="117"/>
      <c r="E46" s="130"/>
      <c r="F46" s="130"/>
      <c r="G46" s="130"/>
      <c r="H46" s="130"/>
      <c r="I46" s="146"/>
      <c r="J46" s="78"/>
      <c r="K46" s="79"/>
      <c r="L46" s="79"/>
      <c r="M46" s="79"/>
      <c r="N46" s="79"/>
      <c r="O46" s="79"/>
      <c r="P46" s="79"/>
      <c r="Q46" s="78"/>
      <c r="R46" s="79"/>
      <c r="S46" s="78"/>
      <c r="T46" s="79"/>
      <c r="U46" s="78"/>
      <c r="V46" s="78"/>
      <c r="W46" s="80"/>
      <c r="X46" s="129"/>
      <c r="Y46" s="117"/>
      <c r="Z46" s="117"/>
      <c r="AA46" s="117"/>
      <c r="AB46" s="118"/>
      <c r="AC46" s="140"/>
      <c r="AD46" s="56"/>
      <c r="AE46" s="161"/>
      <c r="AF46" s="164"/>
      <c r="AG46" s="9">
        <f>SUM(AE45-(C45*30))</f>
        <v>0</v>
      </c>
    </row>
    <row r="47" spans="1:33">
      <c r="A47" s="206"/>
      <c r="B47" s="208"/>
      <c r="C47" s="210"/>
      <c r="D47" s="117"/>
      <c r="E47" s="130"/>
      <c r="F47" s="130"/>
      <c r="G47" s="130"/>
      <c r="H47" s="130"/>
      <c r="I47" s="146"/>
      <c r="J47" s="78"/>
      <c r="K47" s="79"/>
      <c r="L47" s="79"/>
      <c r="M47" s="79"/>
      <c r="N47" s="79"/>
      <c r="O47" s="79"/>
      <c r="P47" s="79"/>
      <c r="Q47" s="78"/>
      <c r="R47" s="79"/>
      <c r="S47" s="78"/>
      <c r="T47" s="79"/>
      <c r="U47" s="78"/>
      <c r="V47" s="78"/>
      <c r="W47" s="80"/>
      <c r="X47" s="129"/>
      <c r="Y47" s="117"/>
      <c r="Z47" s="117"/>
      <c r="AA47" s="117"/>
      <c r="AB47" s="118"/>
      <c r="AC47" s="140">
        <f ca="1">SUM($D47:$AC47)</f>
        <v>0</v>
      </c>
      <c r="AD47" s="57"/>
      <c r="AE47" s="160">
        <f ca="1">SUM(AC47+AD48)</f>
        <v>0</v>
      </c>
      <c r="AF47" s="163">
        <f ca="1">IF(AND($AG$3=25,AG48&lt;0),AG47,AG48)</f>
        <v>0</v>
      </c>
      <c r="AG47" s="9">
        <f ca="1">IF(AND($AF$3=25,SUM(AE47-(C47*25))&lt;0),SUM(AE47-(C47*25)),0)</f>
        <v>0</v>
      </c>
    </row>
    <row r="48" spans="1:33" ht="13" thickBot="1">
      <c r="A48" s="207"/>
      <c r="B48" s="209"/>
      <c r="C48" s="211"/>
      <c r="D48" s="117"/>
      <c r="E48" s="130"/>
      <c r="F48" s="130"/>
      <c r="G48" s="130"/>
      <c r="H48" s="130"/>
      <c r="I48" s="146"/>
      <c r="J48" s="78"/>
      <c r="K48" s="79"/>
      <c r="L48" s="79"/>
      <c r="M48" s="79"/>
      <c r="N48" s="79"/>
      <c r="O48" s="79"/>
      <c r="P48" s="79"/>
      <c r="Q48" s="78"/>
      <c r="R48" s="79"/>
      <c r="S48" s="78"/>
      <c r="T48" s="79"/>
      <c r="U48" s="78"/>
      <c r="V48" s="78"/>
      <c r="W48" s="80"/>
      <c r="X48" s="129"/>
      <c r="Y48" s="117"/>
      <c r="Z48" s="117"/>
      <c r="AA48" s="117"/>
      <c r="AB48" s="118"/>
      <c r="AC48" s="141"/>
      <c r="AD48" s="59">
        <f>SUM($D48:$AC48)</f>
        <v>0</v>
      </c>
      <c r="AE48" s="161"/>
      <c r="AF48" s="164"/>
      <c r="AG48" s="9">
        <f ca="1">SUM(AE47-(C47*30))</f>
        <v>0</v>
      </c>
    </row>
    <row r="49" spans="1:34" ht="13" thickBot="1">
      <c r="A49" s="190" t="s">
        <v>37</v>
      </c>
      <c r="B49" s="191"/>
      <c r="C49" s="192"/>
      <c r="D49" s="60">
        <f t="shared" ref="D49:AB49" si="0">IF($B5&lt;&gt;"",D5+D6,0)+IF($B7&lt;&gt;"",D7+D8,0)+IF($B9&lt;&gt;"",D9+D10,0)+IF($B11&lt;&gt;"",D11+D12,0)+IF($B13&lt;&gt;"",D13+D14,0)+IF($B15&lt;&gt;"",D15+D16,0)+IF($B17&lt;&gt;"",D17+D18,0)+IF($B19&lt;&gt;"",D19+D20,0)+IF($B21&lt;&gt;"",D21+D22,0)+IF($B23&lt;&gt;"",D23+D24,0)+IF($B25&lt;&gt;"",D25+D26,0)+IF($B27&lt;&gt;"",D27+D28,0)+IF($B29&lt;&gt;"",D29+D30,0)+IF($B31&lt;&gt;"",D31+D32,0)+IF($B33&lt;&gt;"",D33+D34,0)+IF($B35&lt;&gt;"",D35+D36,0)+IF($B37&lt;&gt;"",D37+D38,0)+IF($B39&lt;&gt;"",D39+D40,0)+IF($B41&lt;&gt;"",D41+D42,0)+IF($B43&lt;&gt;"",D43+D44,0)+IF($B45&lt;&gt;"",D45+D46,0)+IF($B47&lt;&gt;"",D47+D48,0)</f>
        <v>0</v>
      </c>
      <c r="E49" s="60">
        <f t="shared" si="0"/>
        <v>0</v>
      </c>
      <c r="F49" s="60">
        <f t="shared" si="0"/>
        <v>0</v>
      </c>
      <c r="G49" s="60">
        <f t="shared" si="0"/>
        <v>0</v>
      </c>
      <c r="H49" s="60">
        <f t="shared" si="0"/>
        <v>0</v>
      </c>
      <c r="I49" s="96">
        <f t="shared" si="0"/>
        <v>0</v>
      </c>
      <c r="J49" s="60">
        <f t="shared" si="0"/>
        <v>3</v>
      </c>
      <c r="K49" s="60">
        <f t="shared" si="0"/>
        <v>2</v>
      </c>
      <c r="L49" s="60">
        <f t="shared" si="0"/>
        <v>2</v>
      </c>
      <c r="M49" s="60">
        <f t="shared" si="0"/>
        <v>3</v>
      </c>
      <c r="N49" s="60">
        <f t="shared" si="0"/>
        <v>2</v>
      </c>
      <c r="O49" s="60">
        <f t="shared" si="0"/>
        <v>2</v>
      </c>
      <c r="P49" s="60">
        <f t="shared" si="0"/>
        <v>3</v>
      </c>
      <c r="Q49" s="60">
        <f t="shared" si="0"/>
        <v>2</v>
      </c>
      <c r="R49" s="60">
        <f t="shared" si="0"/>
        <v>2</v>
      </c>
      <c r="S49" s="60">
        <f t="shared" si="0"/>
        <v>2</v>
      </c>
      <c r="T49" s="110">
        <f t="shared" si="0"/>
        <v>3</v>
      </c>
      <c r="U49" s="60">
        <f t="shared" si="0"/>
        <v>3</v>
      </c>
      <c r="V49" s="60">
        <f t="shared" si="0"/>
        <v>2</v>
      </c>
      <c r="W49" s="93">
        <f t="shared" si="0"/>
        <v>2</v>
      </c>
      <c r="X49" s="93">
        <f t="shared" si="0"/>
        <v>2</v>
      </c>
      <c r="Y49" s="93">
        <f t="shared" si="0"/>
        <v>4</v>
      </c>
      <c r="Z49" s="93">
        <f t="shared" si="0"/>
        <v>0</v>
      </c>
      <c r="AA49" s="60">
        <f t="shared" si="0"/>
        <v>0</v>
      </c>
      <c r="AB49" s="96">
        <f t="shared" si="0"/>
        <v>0</v>
      </c>
      <c r="AC49" s="63"/>
      <c r="AD49" s="64"/>
      <c r="AE49" s="64"/>
      <c r="AF49" s="64"/>
    </row>
    <row r="50" spans="1:34" s="70" customFormat="1" ht="24.75" customHeight="1" thickBot="1">
      <c r="A50" s="184" t="s">
        <v>38</v>
      </c>
      <c r="B50" s="185"/>
      <c r="C50" s="65">
        <f>IF($B5&lt;&gt;"",C5,0)+IF($B7&lt;&gt;"",C7,0)+IF($B9&lt;&gt;"",C9,0)+IF($B11&lt;&gt;"",C11,0)+IF($B13&lt;&gt;"",C13,0)+IF($B15&lt;&gt;"",C15,0)+IF($B17&lt;&gt;"",C17,0)+IF($B19&lt;&gt;"",C19,0)+IF($B21&lt;&gt;"",C21,0)+IF($B23&lt;&gt;"",C23,0)+IF($B25&lt;&gt;"",C25,0)+IF($B27&lt;&gt;"",C27,0)+IF($B29&lt;&gt;"",C29,0)+IF($B31&lt;&gt;"",C31,0)+IF($B33&lt;&gt;"",C33,0)+IF($B35&lt;&gt;"",C35,0)+IF($B37&lt;&gt;"",C37,0)+IF($B39&lt;&gt;"",C39,0)+IF($B41&lt;&gt;"",C41,0)+IF($B43&lt;&gt;"",C43,0)+IF($B45&lt;&gt;"",C45,0)+IF($B47&lt;&gt;"",C47,0)</f>
        <v>2</v>
      </c>
      <c r="D50" s="187" t="s">
        <v>39</v>
      </c>
      <c r="E50" s="214"/>
      <c r="F50" s="214"/>
      <c r="G50" s="214"/>
      <c r="H50" s="214"/>
      <c r="I50" s="188"/>
      <c r="J50" s="188"/>
      <c r="K50" s="188"/>
      <c r="L50" s="188"/>
      <c r="M50" s="188"/>
      <c r="N50" s="188"/>
      <c r="O50" s="188"/>
      <c r="P50" s="188"/>
      <c r="Q50" s="188"/>
      <c r="R50" s="188"/>
      <c r="S50" s="188"/>
      <c r="T50" s="188"/>
      <c r="U50" s="189"/>
      <c r="V50" s="212">
        <f>SUM(D49:AB49)</f>
        <v>39</v>
      </c>
      <c r="W50" s="213"/>
      <c r="X50" s="66"/>
      <c r="Y50" s="66"/>
      <c r="Z50" s="66"/>
      <c r="AA50" s="66" t="s">
        <v>18</v>
      </c>
      <c r="AB50" s="66">
        <v>1</v>
      </c>
      <c r="AC50" s="97"/>
      <c r="AD50" s="67"/>
      <c r="AE50" s="67"/>
      <c r="AF50" s="68"/>
      <c r="AG50" s="9"/>
      <c r="AH50" s="69"/>
    </row>
    <row r="51" spans="1:34" ht="14">
      <c r="A51" s="198" t="s">
        <v>34</v>
      </c>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200"/>
    </row>
    <row r="52" spans="1:34" ht="13" thickBot="1">
      <c r="A52" s="83" t="s">
        <v>8</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5"/>
    </row>
    <row r="53" spans="1:34">
      <c r="C53" s="16"/>
    </row>
    <row r="54" spans="1:34">
      <c r="C54" s="16"/>
    </row>
    <row r="55" spans="1:34" ht="15">
      <c r="A55" s="72"/>
      <c r="B55" s="73" t="s">
        <v>16</v>
      </c>
      <c r="C55" s="73"/>
      <c r="D55" s="74"/>
      <c r="E55" s="74"/>
      <c r="F55" s="74"/>
      <c r="G55" s="74"/>
      <c r="H55" s="74"/>
    </row>
    <row r="56" spans="1:34" ht="15">
      <c r="A56" s="72"/>
      <c r="B56" s="73" t="s">
        <v>15</v>
      </c>
      <c r="C56" s="73"/>
      <c r="D56" s="74"/>
      <c r="E56" s="74"/>
      <c r="F56" s="74"/>
      <c r="G56" s="74"/>
      <c r="H56" s="74"/>
    </row>
    <row r="57" spans="1:34">
      <c r="C57" s="16"/>
    </row>
    <row r="58" spans="1:34">
      <c r="C58" s="16"/>
    </row>
    <row r="59" spans="1:34">
      <c r="C59" s="16"/>
    </row>
    <row r="60" spans="1:34">
      <c r="C60" s="16"/>
    </row>
    <row r="61" spans="1:34">
      <c r="C61" s="16"/>
    </row>
    <row r="62" spans="1:34">
      <c r="C62" s="16"/>
    </row>
    <row r="63" spans="1:34">
      <c r="C63" s="16"/>
    </row>
    <row r="64" spans="1:34">
      <c r="C64" s="16"/>
    </row>
    <row r="65" spans="1:3">
      <c r="C65" s="16"/>
    </row>
    <row r="66" spans="1:3">
      <c r="C66" s="16"/>
    </row>
    <row r="67" spans="1:3">
      <c r="C67" s="16"/>
    </row>
    <row r="68" spans="1:3">
      <c r="C68" s="16"/>
    </row>
    <row r="69" spans="1:3">
      <c r="A69" s="75"/>
      <c r="C69" s="16"/>
    </row>
    <row r="70" spans="1:3">
      <c r="C70" s="16"/>
    </row>
    <row r="71" spans="1:3">
      <c r="C71" s="16"/>
    </row>
    <row r="72" spans="1:3">
      <c r="C72" s="16"/>
    </row>
    <row r="73" spans="1:3">
      <c r="C73" s="16"/>
    </row>
    <row r="74" spans="1:3">
      <c r="C74" s="16"/>
    </row>
    <row r="75" spans="1:3">
      <c r="C75" s="16"/>
    </row>
    <row r="76" spans="1:3">
      <c r="C76" s="16"/>
    </row>
    <row r="77" spans="1:3">
      <c r="C77" s="16"/>
    </row>
    <row r="78" spans="1:3">
      <c r="C78" s="16"/>
    </row>
    <row r="79" spans="1:3">
      <c r="C79" s="16"/>
    </row>
    <row r="80" spans="1:3">
      <c r="C80" s="16"/>
    </row>
    <row r="81" spans="3:3">
      <c r="C81" s="16"/>
    </row>
    <row r="82" spans="3:3">
      <c r="C82" s="16"/>
    </row>
    <row r="83" spans="3:3">
      <c r="C83" s="16"/>
    </row>
    <row r="84" spans="3:3">
      <c r="C84" s="16"/>
    </row>
  </sheetData>
  <sheetProtection selectLockedCells="1"/>
  <protectedRanges>
    <protectedRange sqref="A39:A48" name="DataInput_2"/>
    <protectedRange sqref="A39:A48 AB39:AB46 B39:AA46" name="DataInput_3"/>
    <protectedRange sqref="AB47:AB48 AB5:AB38 A5:AA38 B47:AA48" name="Input_1_3"/>
  </protectedRanges>
  <mergeCells count="127">
    <mergeCell ref="AH13:AH14"/>
    <mergeCell ref="AE25:AE26"/>
    <mergeCell ref="AE27:AE28"/>
    <mergeCell ref="AH9:AH10"/>
    <mergeCell ref="AH19:AH20"/>
    <mergeCell ref="AH15:AH16"/>
    <mergeCell ref="AF25:AF26"/>
    <mergeCell ref="AF27:AF28"/>
    <mergeCell ref="A45:A46"/>
    <mergeCell ref="AE45:AE46"/>
    <mergeCell ref="AE43:AE44"/>
    <mergeCell ref="AE29:AE30"/>
    <mergeCell ref="AE31:AE32"/>
    <mergeCell ref="AE33:AE34"/>
    <mergeCell ref="B31:B32"/>
    <mergeCell ref="C39:C40"/>
    <mergeCell ref="C41:C42"/>
    <mergeCell ref="A43:A44"/>
    <mergeCell ref="B43:B44"/>
    <mergeCell ref="C43:C44"/>
    <mergeCell ref="A41:A42"/>
    <mergeCell ref="B41:B42"/>
    <mergeCell ref="A37:A38"/>
    <mergeCell ref="B37:B38"/>
    <mergeCell ref="A39:A40"/>
    <mergeCell ref="A35:A36"/>
    <mergeCell ref="B35:B36"/>
    <mergeCell ref="B39:B40"/>
    <mergeCell ref="C35:C36"/>
    <mergeCell ref="C37:C38"/>
    <mergeCell ref="AH23:AH24"/>
    <mergeCell ref="AF5:AF6"/>
    <mergeCell ref="AF7:AF8"/>
    <mergeCell ref="AE7:AE8"/>
    <mergeCell ref="AF9:AF10"/>
    <mergeCell ref="AE5:AE6"/>
    <mergeCell ref="AE9:AE10"/>
    <mergeCell ref="AE3:AE4"/>
    <mergeCell ref="AE21:AE22"/>
    <mergeCell ref="AE13:AE14"/>
    <mergeCell ref="AE15:AE16"/>
    <mergeCell ref="AE19:AE20"/>
    <mergeCell ref="AE23:AE24"/>
    <mergeCell ref="AF11:AF12"/>
    <mergeCell ref="AF13:AF14"/>
    <mergeCell ref="AF15:AF16"/>
    <mergeCell ref="AF19:AF20"/>
    <mergeCell ref="AF21:AF22"/>
    <mergeCell ref="AE17:AE18"/>
    <mergeCell ref="AF17:AF18"/>
    <mergeCell ref="AF23:AF24"/>
    <mergeCell ref="AH5:AH6"/>
    <mergeCell ref="AH7:AH8"/>
    <mergeCell ref="AH11:AH12"/>
    <mergeCell ref="A49:C49"/>
    <mergeCell ref="AE11:AE12"/>
    <mergeCell ref="B11:B12"/>
    <mergeCell ref="C11:C12"/>
    <mergeCell ref="A13:A14"/>
    <mergeCell ref="B13:B14"/>
    <mergeCell ref="C13:C14"/>
    <mergeCell ref="A15:A16"/>
    <mergeCell ref="A11:A12"/>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C25:C26"/>
    <mergeCell ref="A1:C1"/>
    <mergeCell ref="D1:P1"/>
    <mergeCell ref="Q1:R1"/>
    <mergeCell ref="C5:C6"/>
    <mergeCell ref="B5:B6"/>
    <mergeCell ref="A7:A8"/>
    <mergeCell ref="B7:B8"/>
    <mergeCell ref="A5:A6"/>
    <mergeCell ref="A9:A10"/>
    <mergeCell ref="B9:B10"/>
    <mergeCell ref="C9:C10"/>
    <mergeCell ref="C7:C8"/>
    <mergeCell ref="AF43:AF44"/>
    <mergeCell ref="A25:A26"/>
    <mergeCell ref="B25:B26"/>
    <mergeCell ref="A27:A28"/>
    <mergeCell ref="B27:B28"/>
    <mergeCell ref="C27:C28"/>
    <mergeCell ref="A33:A34"/>
    <mergeCell ref="B33:B34"/>
    <mergeCell ref="A29:A30"/>
    <mergeCell ref="B29:B30"/>
    <mergeCell ref="C29:C30"/>
    <mergeCell ref="A31:A32"/>
    <mergeCell ref="C33:C34"/>
    <mergeCell ref="X2:AB2"/>
    <mergeCell ref="B52:AF52"/>
    <mergeCell ref="AF45:AF46"/>
    <mergeCell ref="AF47:AF48"/>
    <mergeCell ref="A51:AF51"/>
    <mergeCell ref="A47:A48"/>
    <mergeCell ref="B47:B48"/>
    <mergeCell ref="C47:C48"/>
    <mergeCell ref="A50:B50"/>
    <mergeCell ref="AF29:AF30"/>
    <mergeCell ref="AF31:AF32"/>
    <mergeCell ref="AF33:AF34"/>
    <mergeCell ref="C31:C32"/>
    <mergeCell ref="V50:W50"/>
    <mergeCell ref="AF35:AF36"/>
    <mergeCell ref="AF37:AF38"/>
    <mergeCell ref="AF39:AF40"/>
    <mergeCell ref="AF41:AF42"/>
    <mergeCell ref="AE47:AE48"/>
    <mergeCell ref="AE35:AE36"/>
    <mergeCell ref="AE37:AE38"/>
    <mergeCell ref="AE39:AE40"/>
    <mergeCell ref="AE41:AE42"/>
    <mergeCell ref="D50:U50"/>
  </mergeCells>
  <phoneticPr fontId="2" type="noConversion"/>
  <conditionalFormatting sqref="D35 D29 D25 D23 D33 D27 D31 D21 D19 D17 D15 D13 D11 D9 D37 D45 D43 D41 D39 I39:AB39 I41:AB41 I43:AB43 I45:AB45 I37:AB37 I9:AB9 I11:AB11 I13:AB13 I15:AB15 I17:AB17 I19:AB19 I21:AB21 I31:AB31 I27:AB27 I33:AB33 I23:AB23 I25:AB25 I29:AB29 I35:AB35">
    <cfRule type="cellIs" dxfId="613" priority="142" stopIfTrue="1" operator="between">
      <formula>1</formula>
      <formula>100</formula>
    </cfRule>
    <cfRule type="cellIs" dxfId="612" priority="143" stopIfTrue="1" operator="equal">
      <formula>"x"</formula>
    </cfRule>
  </conditionalFormatting>
  <conditionalFormatting sqref="R5:S5 R47:S47 D7 AA47:AB47 AA5:AB5 I7:AB7">
    <cfRule type="cellIs" dxfId="611" priority="144" stopIfTrue="1" operator="between">
      <formula>1</formula>
      <formula>100</formula>
    </cfRule>
    <cfRule type="cellIs" dxfId="610" priority="145" stopIfTrue="1" operator="equal">
      <formula>"0"</formula>
    </cfRule>
  </conditionalFormatting>
  <conditionalFormatting sqref="D1:P1">
    <cfRule type="cellIs" dxfId="609" priority="146" stopIfTrue="1" operator="notEqual">
      <formula>"[Bachelor/Master]"</formula>
    </cfRule>
  </conditionalFormatting>
  <conditionalFormatting sqref="S1">
    <cfRule type="cellIs" dxfId="608" priority="147" stopIfTrue="1" operator="notEqual">
      <formula>"[Semester]"</formula>
    </cfRule>
  </conditionalFormatting>
  <conditionalFormatting sqref="Q1:R1">
    <cfRule type="cellIs" dxfId="607" priority="148" stopIfTrue="1" operator="notEqual">
      <formula>"[No.]"</formula>
    </cfRule>
  </conditionalFormatting>
  <conditionalFormatting sqref="D49:AC49">
    <cfRule type="cellIs" dxfId="606" priority="149" stopIfTrue="1" operator="greaterThanOrEqual">
      <formula>50</formula>
    </cfRule>
    <cfRule type="cellIs" dxfId="605" priority="150" stopIfTrue="1" operator="between">
      <formula>43</formula>
      <formula>49</formula>
    </cfRule>
  </conditionalFormatting>
  <conditionalFormatting sqref="C50">
    <cfRule type="cellIs" dxfId="604" priority="151" stopIfTrue="1" operator="lessThan">
      <formula>30</formula>
    </cfRule>
    <cfRule type="cellIs" dxfId="603" priority="152" stopIfTrue="1" operator="greaterThan">
      <formula>30</formula>
    </cfRule>
  </conditionalFormatting>
  <conditionalFormatting sqref="D5 T5:Z5 T47:Z47 D47 I47:Q47 I5:Q5">
    <cfRule type="cellIs" dxfId="602" priority="155" stopIfTrue="1" operator="greaterThanOrEqual">
      <formula>1</formula>
    </cfRule>
  </conditionalFormatting>
  <conditionalFormatting sqref="D48 D38 D36 D34 D32 D30 D28 D26 D24 D22 D20 D18 D16 D14 D10 D12 D8 D46 D44 D6 D42 D40 I40:AB40 I42:AB42 I6:AB6 I44:AB44 I46:AB46 I8:AB8 I12:AB12 I10:AB10 I14:AB14 I16:AB16 I18:AB18 I20:AB20 I22:AB22 I24:AB24 I26:AB26 I28:AB28 I30:AB30 I32:AB32 I34:AB34 I36:AB36 I38:AB38 I48:AB48">
    <cfRule type="cellIs" dxfId="601" priority="156" stopIfTrue="1" operator="between">
      <formula>1</formula>
      <formula>100</formula>
    </cfRule>
    <cfRule type="cellIs" dxfId="600" priority="157" stopIfTrue="1" operator="equal">
      <formula>"0"</formula>
    </cfRule>
  </conditionalFormatting>
  <conditionalFormatting sqref="A1:C1">
    <cfRule type="cellIs" dxfId="599" priority="290" stopIfTrue="1" operator="notEqual">
      <formula>"[Program]"</formula>
    </cfRule>
  </conditionalFormatting>
  <conditionalFormatting sqref="E5:H48">
    <cfRule type="cellIs" dxfId="598" priority="138" stopIfTrue="1" operator="greaterThanOrEqual">
      <formula>1</formula>
    </cfRule>
  </conditionalFormatting>
  <conditionalFormatting sqref="V50:W50">
    <cfRule type="cellIs" dxfId="597" priority="660" stopIfTrue="1" operator="between">
      <formula>$C$50*$AF$3</formula>
      <formula>$C$50*30</formula>
    </cfRule>
    <cfRule type="cellIs" dxfId="596" priority="661" stopIfTrue="1" operator="between">
      <formula>$C$50*$AF$3*(0.95)</formula>
      <formula>$C$50*30*(1.05)</formula>
    </cfRule>
    <cfRule type="cellIs" dxfId="595" priority="662" stopIfTrue="1" operator="notBetween">
      <formula>$C$50*$AF$3*(0.95)</formula>
      <formula>$C$50*30*(1.05)</formula>
    </cfRule>
  </conditionalFormatting>
  <conditionalFormatting sqref="AE7:AE8">
    <cfRule type="cellIs" dxfId="594" priority="4" stopIfTrue="1" operator="equal">
      <formula>0</formula>
    </cfRule>
    <cfRule type="cellIs" dxfId="593" priority="5" stopIfTrue="1" operator="notBetween">
      <formula>$C$7*AF3*0.95</formula>
      <formula>$C$7*30*1.05</formula>
    </cfRule>
    <cfRule type="cellIs" dxfId="592" priority="6" stopIfTrue="1" operator="notBetween">
      <formula>$C$7*AF3</formula>
      <formula>$C$7*30</formula>
    </cfRule>
  </conditionalFormatting>
  <conditionalFormatting sqref="AD5:AD48">
    <cfRule type="cellIs" dxfId="591" priority="7" stopIfTrue="1" operator="equal">
      <formula>0</formula>
    </cfRule>
    <cfRule type="cellIs" dxfId="590" priority="8" stopIfTrue="1" operator="notEqual">
      <formula>0</formula>
    </cfRule>
  </conditionalFormatting>
  <conditionalFormatting sqref="AE5:AE6">
    <cfRule type="cellIs" dxfId="589" priority="3" stopIfTrue="1" operator="notEqual">
      <formula>0</formula>
    </cfRule>
    <cfRule type="cellIs" dxfId="588" priority="9" stopIfTrue="1" operator="equal">
      <formula>0</formula>
    </cfRule>
    <cfRule type="cellIs" dxfId="587" priority="10" stopIfTrue="1" operator="notBetween">
      <formula>$C$5*$AG$3*0.95</formula>
      <formula>$C$5*30*1.05</formula>
    </cfRule>
    <cfRule type="cellIs" dxfId="586" priority="11" stopIfTrue="1" operator="notBetween">
      <formula>$C$5*$AG$3</formula>
      <formula>$C$5*30</formula>
    </cfRule>
  </conditionalFormatting>
  <conditionalFormatting sqref="AF5:AF6">
    <cfRule type="cellIs" dxfId="585" priority="12" stopIfTrue="1" operator="equal">
      <formula>0</formula>
    </cfRule>
    <cfRule type="cellIs" dxfId="584" priority="13" stopIfTrue="1" operator="notBetween">
      <formula>$C$5*$AG$3*(-0.05)</formula>
      <formula>$C$5*30*(0.05)</formula>
    </cfRule>
    <cfRule type="cellIs" dxfId="583" priority="14" stopIfTrue="1" operator="between">
      <formula>$C$5*$AG$3*(-0.05)</formula>
      <formula>$C$5*30*(0.05)</formula>
    </cfRule>
  </conditionalFormatting>
  <conditionalFormatting sqref="AE9:AE10">
    <cfRule type="cellIs" dxfId="582" priority="15" stopIfTrue="1" operator="equal">
      <formula>0</formula>
    </cfRule>
    <cfRule type="cellIs" dxfId="581" priority="16" stopIfTrue="1" operator="notBetween">
      <formula>$C$9*$AG$3*0.95</formula>
      <formula>$C$9*30*1.05</formula>
    </cfRule>
    <cfRule type="cellIs" dxfId="580" priority="17" stopIfTrue="1" operator="notBetween">
      <formula>$C$9*$AG$3</formula>
      <formula>$C$9*30</formula>
    </cfRule>
  </conditionalFormatting>
  <conditionalFormatting sqref="AE11:AE12">
    <cfRule type="cellIs" dxfId="579" priority="18" stopIfTrue="1" operator="equal">
      <formula>0</formula>
    </cfRule>
    <cfRule type="cellIs" dxfId="578" priority="19" stopIfTrue="1" operator="notBetween">
      <formula>$C$11*$AG$3*0.95</formula>
      <formula>$C$11*30*1.05</formula>
    </cfRule>
    <cfRule type="cellIs" dxfId="577" priority="20" stopIfTrue="1" operator="notBetween">
      <formula>$C$11*$AG$3</formula>
      <formula>$C$11*30</formula>
    </cfRule>
  </conditionalFormatting>
  <conditionalFormatting sqref="AE13:AE14">
    <cfRule type="cellIs" dxfId="576" priority="21" stopIfTrue="1" operator="equal">
      <formula>0</formula>
    </cfRule>
    <cfRule type="cellIs" dxfId="575" priority="22" stopIfTrue="1" operator="notBetween">
      <formula>$C$13*$AG$3*0.95</formula>
      <formula>$C$13*30*1.05</formula>
    </cfRule>
    <cfRule type="cellIs" dxfId="574" priority="23" stopIfTrue="1" operator="notBetween">
      <formula>$C$13*$AG$3</formula>
      <formula>$C$13*30</formula>
    </cfRule>
  </conditionalFormatting>
  <conditionalFormatting sqref="AE15:AE16">
    <cfRule type="cellIs" dxfId="573" priority="24" stopIfTrue="1" operator="equal">
      <formula>0</formula>
    </cfRule>
    <cfRule type="cellIs" dxfId="572" priority="25" stopIfTrue="1" operator="notBetween">
      <formula>$C$15*$AG$3*0.95</formula>
      <formula>$C$15*30*1.05</formula>
    </cfRule>
    <cfRule type="cellIs" dxfId="571" priority="26" stopIfTrue="1" operator="notBetween">
      <formula>$C$15*$AG$3</formula>
      <formula>$C$15*30</formula>
    </cfRule>
  </conditionalFormatting>
  <conditionalFormatting sqref="AE17:AE18">
    <cfRule type="cellIs" dxfId="570" priority="27" stopIfTrue="1" operator="equal">
      <formula>0</formula>
    </cfRule>
    <cfRule type="cellIs" dxfId="569" priority="28" stopIfTrue="1" operator="notBetween">
      <formula>$C$17*$AG$3*0.95</formula>
      <formula>$C$17*30*1.05</formula>
    </cfRule>
    <cfRule type="cellIs" dxfId="568" priority="29" stopIfTrue="1" operator="notBetween">
      <formula>$C$17*$AG$3</formula>
      <formula>$C$17*30</formula>
    </cfRule>
  </conditionalFormatting>
  <conditionalFormatting sqref="AE19:AE20">
    <cfRule type="cellIs" dxfId="567" priority="30" stopIfTrue="1" operator="equal">
      <formula>0</formula>
    </cfRule>
    <cfRule type="cellIs" dxfId="566" priority="31" stopIfTrue="1" operator="notBetween">
      <formula>$C$19*$AG$3*0.95</formula>
      <formula>$C$19*30*1.05</formula>
    </cfRule>
    <cfRule type="cellIs" dxfId="565" priority="32" stopIfTrue="1" operator="notBetween">
      <formula>$C$19*$AG$3</formula>
      <formula>$C$19*30</formula>
    </cfRule>
  </conditionalFormatting>
  <conditionalFormatting sqref="AE21:AE22">
    <cfRule type="cellIs" dxfId="564" priority="33" stopIfTrue="1" operator="equal">
      <formula>0</formula>
    </cfRule>
    <cfRule type="cellIs" dxfId="563" priority="34" stopIfTrue="1" operator="notBetween">
      <formula>$C$21*$AG$3*0.95</formula>
      <formula>$C$21*30*1.05</formula>
    </cfRule>
    <cfRule type="cellIs" dxfId="562" priority="35" stopIfTrue="1" operator="notBetween">
      <formula>$C$21*$AG$3</formula>
      <formula>$C$21*30</formula>
    </cfRule>
  </conditionalFormatting>
  <conditionalFormatting sqref="AE23:AE24">
    <cfRule type="cellIs" dxfId="561" priority="36" stopIfTrue="1" operator="equal">
      <formula>0</formula>
    </cfRule>
    <cfRule type="cellIs" dxfId="560" priority="37" stopIfTrue="1" operator="notBetween">
      <formula>$C$23*$AG$3*0.95</formula>
      <formula>$C$23*30*1.05</formula>
    </cfRule>
    <cfRule type="cellIs" dxfId="559" priority="38" stopIfTrue="1" operator="notBetween">
      <formula>$C$23*$AG$3</formula>
      <formula>$C$23*30</formula>
    </cfRule>
  </conditionalFormatting>
  <conditionalFormatting sqref="AE25:AE26">
    <cfRule type="cellIs" dxfId="558" priority="39" stopIfTrue="1" operator="equal">
      <formula>0</formula>
    </cfRule>
    <cfRule type="cellIs" dxfId="557" priority="40" stopIfTrue="1" operator="notBetween">
      <formula>$C$25*$AG$3*0.95</formula>
      <formula>$C$25*30*1.05</formula>
    </cfRule>
    <cfRule type="cellIs" dxfId="556" priority="41" stopIfTrue="1" operator="notBetween">
      <formula>$C$25*$AG$3</formula>
      <formula>$C$25*30</formula>
    </cfRule>
  </conditionalFormatting>
  <conditionalFormatting sqref="AE27:AE28">
    <cfRule type="cellIs" dxfId="555" priority="42" stopIfTrue="1" operator="equal">
      <formula>0</formula>
    </cfRule>
    <cfRule type="cellIs" dxfId="554" priority="43" stopIfTrue="1" operator="notBetween">
      <formula>$C$27*$AG$3*0.95</formula>
      <formula>$C$27*30*1.05</formula>
    </cfRule>
    <cfRule type="cellIs" dxfId="553" priority="44" stopIfTrue="1" operator="notBetween">
      <formula>$C$27*$AG$3</formula>
      <formula>$C$27*30</formula>
    </cfRule>
  </conditionalFormatting>
  <conditionalFormatting sqref="AE29:AE30">
    <cfRule type="cellIs" dxfId="552" priority="45" stopIfTrue="1" operator="equal">
      <formula>0</formula>
    </cfRule>
    <cfRule type="cellIs" dxfId="551" priority="46" stopIfTrue="1" operator="notBetween">
      <formula>$C$29*$AG$3*0.95</formula>
      <formula>$C$29*30*1.05</formula>
    </cfRule>
    <cfRule type="cellIs" dxfId="550" priority="47" stopIfTrue="1" operator="notBetween">
      <formula>$C$29*$AG$3</formula>
      <formula>$C$29*30</formula>
    </cfRule>
  </conditionalFormatting>
  <conditionalFormatting sqref="AE31:AE32">
    <cfRule type="cellIs" dxfId="549" priority="48" stopIfTrue="1" operator="equal">
      <formula>0</formula>
    </cfRule>
    <cfRule type="cellIs" dxfId="548" priority="49" stopIfTrue="1" operator="notBetween">
      <formula>$C$31*$AG$3*0.95</formula>
      <formula>$C$31*30*1.05</formula>
    </cfRule>
    <cfRule type="cellIs" dxfId="547" priority="50" stopIfTrue="1" operator="notBetween">
      <formula>$C$31*$AG$3</formula>
      <formula>$C$31*30</formula>
    </cfRule>
  </conditionalFormatting>
  <conditionalFormatting sqref="AE33:AE34">
    <cfRule type="cellIs" dxfId="546" priority="51" stopIfTrue="1" operator="equal">
      <formula>0</formula>
    </cfRule>
    <cfRule type="cellIs" dxfId="545" priority="52" stopIfTrue="1" operator="notBetween">
      <formula>$C$33*$AG$3*0.95</formula>
      <formula>$C$33*30*1.05</formula>
    </cfRule>
    <cfRule type="cellIs" dxfId="544" priority="53" stopIfTrue="1" operator="notBetween">
      <formula>$C$33*$AG$3</formula>
      <formula>$C$33*30</formula>
    </cfRule>
  </conditionalFormatting>
  <conditionalFormatting sqref="AE35:AE36">
    <cfRule type="cellIs" dxfId="543" priority="54" stopIfTrue="1" operator="equal">
      <formula>0</formula>
    </cfRule>
    <cfRule type="cellIs" dxfId="542" priority="55" stopIfTrue="1" operator="notBetween">
      <formula>$C$35*$AG$3*0.95</formula>
      <formula>$C$35*30*1.05</formula>
    </cfRule>
    <cfRule type="cellIs" dxfId="541" priority="56" stopIfTrue="1" operator="notBetween">
      <formula>$C$35*$AG$3</formula>
      <formula>$C$35*30</formula>
    </cfRule>
  </conditionalFormatting>
  <conditionalFormatting sqref="AE37:AE38">
    <cfRule type="cellIs" dxfId="540" priority="57" stopIfTrue="1" operator="equal">
      <formula>0</formula>
    </cfRule>
    <cfRule type="cellIs" dxfId="539" priority="58" stopIfTrue="1" operator="notBetween">
      <formula>$C$37*$AG$3*0.95</formula>
      <formula>$C$37*30*1.05</formula>
    </cfRule>
    <cfRule type="cellIs" dxfId="538" priority="59" stopIfTrue="1" operator="notBetween">
      <formula>$C$37*$AG$3</formula>
      <formula>$C$37*30</formula>
    </cfRule>
  </conditionalFormatting>
  <conditionalFormatting sqref="AE39:AE40">
    <cfRule type="cellIs" dxfId="537" priority="60" stopIfTrue="1" operator="equal">
      <formula>0</formula>
    </cfRule>
    <cfRule type="cellIs" dxfId="536" priority="61" stopIfTrue="1" operator="notBetween">
      <formula>$C$39*$AG$3*0.95</formula>
      <formula>$C$39*30*1.05</formula>
    </cfRule>
    <cfRule type="cellIs" dxfId="535" priority="62" stopIfTrue="1" operator="notBetween">
      <formula>$C$39*$AG$3</formula>
      <formula>$C$39*30</formula>
    </cfRule>
  </conditionalFormatting>
  <conditionalFormatting sqref="AE41:AE42">
    <cfRule type="cellIs" dxfId="534" priority="63" stopIfTrue="1" operator="equal">
      <formula>0</formula>
    </cfRule>
    <cfRule type="cellIs" dxfId="533" priority="64" stopIfTrue="1" operator="notBetween">
      <formula>$C$41*$AG$3*0.95</formula>
      <formula>$C$41*30*1.05</formula>
    </cfRule>
    <cfRule type="cellIs" dxfId="532" priority="65" stopIfTrue="1" operator="notBetween">
      <formula>$C$41*$AG$3</formula>
      <formula>$C$41*30</formula>
    </cfRule>
  </conditionalFormatting>
  <conditionalFormatting sqref="AE43:AE44">
    <cfRule type="cellIs" dxfId="531" priority="66" stopIfTrue="1" operator="equal">
      <formula>0</formula>
    </cfRule>
    <cfRule type="cellIs" dxfId="530" priority="67" stopIfTrue="1" operator="notBetween">
      <formula>$C$43*$AG$3*0.95</formula>
      <formula>$C$43*30*1.05</formula>
    </cfRule>
    <cfRule type="cellIs" dxfId="529" priority="68" stopIfTrue="1" operator="notBetween">
      <formula>$C$43*$AG$3</formula>
      <formula>$C$43*30</formula>
    </cfRule>
  </conditionalFormatting>
  <conditionalFormatting sqref="AE45:AE46">
    <cfRule type="cellIs" dxfId="528" priority="69" stopIfTrue="1" operator="equal">
      <formula>0</formula>
    </cfRule>
    <cfRule type="cellIs" dxfId="527" priority="70" stopIfTrue="1" operator="notBetween">
      <formula>$C$45*$AG$3*0.95</formula>
      <formula>$C$45*30*1.05</formula>
    </cfRule>
    <cfRule type="cellIs" dxfId="526" priority="71" stopIfTrue="1" operator="notBetween">
      <formula>$C$45*$AG$3</formula>
      <formula>$C$45*30</formula>
    </cfRule>
  </conditionalFormatting>
  <conditionalFormatting sqref="AE47:AE48">
    <cfRule type="cellIs" dxfId="525" priority="72" stopIfTrue="1" operator="equal">
      <formula>0</formula>
    </cfRule>
    <cfRule type="cellIs" dxfId="524" priority="73" stopIfTrue="1" operator="notBetween">
      <formula>$C$47*$AG$3*0.95</formula>
      <formula>$C$47*30*1.05</formula>
    </cfRule>
    <cfRule type="cellIs" dxfId="523" priority="74" stopIfTrue="1" operator="notBetween">
      <formula>$C$47*$AG$3</formula>
      <formula>$C$47*30</formula>
    </cfRule>
  </conditionalFormatting>
  <conditionalFormatting sqref="AF7:AF8">
    <cfRule type="cellIs" dxfId="522" priority="75" stopIfTrue="1" operator="equal">
      <formula>0</formula>
    </cfRule>
    <cfRule type="cellIs" dxfId="521" priority="76" stopIfTrue="1" operator="notBetween">
      <formula>$C$7*$AG$3*(-0.05)</formula>
      <formula>$C$7*30*(0.05)</formula>
    </cfRule>
    <cfRule type="cellIs" dxfId="520" priority="77" stopIfTrue="1" operator="between">
      <formula>$C$7*$AG$3*(-0.05)</formula>
      <formula>$C$7*30*(0.05)</formula>
    </cfRule>
  </conditionalFormatting>
  <conditionalFormatting sqref="AF9:AF10">
    <cfRule type="cellIs" dxfId="519" priority="78" stopIfTrue="1" operator="equal">
      <formula>0</formula>
    </cfRule>
    <cfRule type="cellIs" dxfId="518" priority="79" stopIfTrue="1" operator="notBetween">
      <formula>$C$9*$AG$3*(-0.05)</formula>
      <formula>$C$9*30*(0.05)</formula>
    </cfRule>
    <cfRule type="cellIs" dxfId="517" priority="80" stopIfTrue="1" operator="between">
      <formula>$C$9*$AG$3*(-0.05)</formula>
      <formula>$C$9*30*(0.05)</formula>
    </cfRule>
  </conditionalFormatting>
  <conditionalFormatting sqref="AF11:AF12">
    <cfRule type="cellIs" dxfId="516" priority="81" stopIfTrue="1" operator="equal">
      <formula>0</formula>
    </cfRule>
    <cfRule type="cellIs" dxfId="515" priority="82" stopIfTrue="1" operator="notBetween">
      <formula>$C$11*$AG$3*(-0.05)</formula>
      <formula>$C$11*30*(0.05)</formula>
    </cfRule>
    <cfRule type="cellIs" dxfId="514" priority="83" stopIfTrue="1" operator="between">
      <formula>$C$11*$AG$3*(-0.05)</formula>
      <formula>$C$11*30*(0.05)</formula>
    </cfRule>
  </conditionalFormatting>
  <conditionalFormatting sqref="AF13:AF14">
    <cfRule type="cellIs" dxfId="513" priority="84" stopIfTrue="1" operator="equal">
      <formula>0</formula>
    </cfRule>
    <cfRule type="cellIs" dxfId="512" priority="85" stopIfTrue="1" operator="notBetween">
      <formula>$C$13*$AG$3*(-0.05)</formula>
      <formula>$C$13*30*(0.05)</formula>
    </cfRule>
    <cfRule type="cellIs" dxfId="511" priority="86" stopIfTrue="1" operator="between">
      <formula>$C$13*$AG$3*(-0.05)</formula>
      <formula>$C$13*30*(0.05)</formula>
    </cfRule>
  </conditionalFormatting>
  <conditionalFormatting sqref="AF15:AF16">
    <cfRule type="cellIs" dxfId="510" priority="87" stopIfTrue="1" operator="equal">
      <formula>0</formula>
    </cfRule>
    <cfRule type="cellIs" dxfId="509" priority="88" stopIfTrue="1" operator="notBetween">
      <formula>$C$15*$AG$3*(-0.05)</formula>
      <formula>$C$15*30*(0.05)</formula>
    </cfRule>
    <cfRule type="cellIs" dxfId="508" priority="89" stopIfTrue="1" operator="between">
      <formula>$C$15*$AG$3*(-0.05)</formula>
      <formula>$C$15*30*(0.05)</formula>
    </cfRule>
  </conditionalFormatting>
  <conditionalFormatting sqref="AF17:AF18">
    <cfRule type="cellIs" dxfId="507" priority="90" stopIfTrue="1" operator="equal">
      <formula>0</formula>
    </cfRule>
    <cfRule type="cellIs" dxfId="506" priority="91" stopIfTrue="1" operator="notBetween">
      <formula>$C$17*$AG$3*(-0.05)</formula>
      <formula>$C$17*30*(0.05)</formula>
    </cfRule>
    <cfRule type="cellIs" dxfId="505" priority="92" stopIfTrue="1" operator="between">
      <formula>$C$17*$AG$3*(-0.05)</formula>
      <formula>$C$17*30*(0.05)</formula>
    </cfRule>
  </conditionalFormatting>
  <conditionalFormatting sqref="AF19:AF20">
    <cfRule type="cellIs" dxfId="504" priority="93" stopIfTrue="1" operator="equal">
      <formula>0</formula>
    </cfRule>
    <cfRule type="cellIs" dxfId="503" priority="94" stopIfTrue="1" operator="notBetween">
      <formula>$C$19*$AG$3*(-0.05)</formula>
      <formula>$C$19*30*(0.05)</formula>
    </cfRule>
    <cfRule type="cellIs" dxfId="502" priority="95" stopIfTrue="1" operator="between">
      <formula>$C$19*$AG$3*(-0.05)</formula>
      <formula>$C$19*30*(0.05)</formula>
    </cfRule>
  </conditionalFormatting>
  <conditionalFormatting sqref="AF21:AF22">
    <cfRule type="cellIs" dxfId="501" priority="96" stopIfTrue="1" operator="equal">
      <formula>0</formula>
    </cfRule>
    <cfRule type="cellIs" dxfId="500" priority="97" stopIfTrue="1" operator="notBetween">
      <formula>$C$21*$AG$3*(-0.05)</formula>
      <formula>$C$21*30*(0.05)</formula>
    </cfRule>
    <cfRule type="cellIs" dxfId="499" priority="98" stopIfTrue="1" operator="between">
      <formula>$C$21*$AG$3*(-0.05)</formula>
      <formula>$C$21*30*(0.05)</formula>
    </cfRule>
  </conditionalFormatting>
  <conditionalFormatting sqref="AF23:AF24">
    <cfRule type="cellIs" dxfId="498" priority="99" stopIfTrue="1" operator="equal">
      <formula>0</formula>
    </cfRule>
    <cfRule type="cellIs" dxfId="497" priority="100" stopIfTrue="1" operator="notBetween">
      <formula>$C$23*$AG$3*(-0.05)</formula>
      <formula>$C$23*30*(0.05)</formula>
    </cfRule>
    <cfRule type="cellIs" dxfId="496" priority="101" stopIfTrue="1" operator="between">
      <formula>$C$23*$AG$3*(-0.05)</formula>
      <formula>$C$23*30*(0.05)</formula>
    </cfRule>
  </conditionalFormatting>
  <conditionalFormatting sqref="AF25:AF26">
    <cfRule type="cellIs" dxfId="495" priority="102" stopIfTrue="1" operator="equal">
      <formula>0</formula>
    </cfRule>
    <cfRule type="cellIs" dxfId="494" priority="103" stopIfTrue="1" operator="notBetween">
      <formula>$C$25*$AG$3*(-0.05)</formula>
      <formula>$C$25*30*(0.05)</formula>
    </cfRule>
    <cfRule type="cellIs" dxfId="493" priority="104" stopIfTrue="1" operator="between">
      <formula>$C$25*$AG$3*(-0.05)</formula>
      <formula>$C$25*30*(0.05)</formula>
    </cfRule>
  </conditionalFormatting>
  <conditionalFormatting sqref="AF27:AF28">
    <cfRule type="cellIs" dxfId="492" priority="105" stopIfTrue="1" operator="equal">
      <formula>0</formula>
    </cfRule>
    <cfRule type="cellIs" dxfId="491" priority="106" stopIfTrue="1" operator="notBetween">
      <formula>$C$27*$AG$3*(-0.05)</formula>
      <formula>$C$27*30*(0.05)</formula>
    </cfRule>
    <cfRule type="cellIs" dxfId="490" priority="107" stopIfTrue="1" operator="between">
      <formula>$C$27*$AG$3*(-0.05)</formula>
      <formula>$C$27*30*(0.05)</formula>
    </cfRule>
  </conditionalFormatting>
  <conditionalFormatting sqref="AF29:AF30">
    <cfRule type="cellIs" dxfId="489" priority="108" stopIfTrue="1" operator="equal">
      <formula>0</formula>
    </cfRule>
    <cfRule type="cellIs" dxfId="488" priority="109" stopIfTrue="1" operator="notBetween">
      <formula>$C$29*$AG$3*(-0.05)</formula>
      <formula>$C$29*30*(0.05)</formula>
    </cfRule>
    <cfRule type="cellIs" dxfId="487" priority="110" stopIfTrue="1" operator="between">
      <formula>$C$29*$AG$3*(-0.05)</formula>
      <formula>$C$29*30*(0.05)</formula>
    </cfRule>
  </conditionalFormatting>
  <conditionalFormatting sqref="AF31:AF32">
    <cfRule type="cellIs" dxfId="486" priority="111" stopIfTrue="1" operator="equal">
      <formula>0</formula>
    </cfRule>
    <cfRule type="cellIs" dxfId="485" priority="112" stopIfTrue="1" operator="notBetween">
      <formula>$C$31*$AG$3*(-0.05)</formula>
      <formula>$C$31*30*(0.05)</formula>
    </cfRule>
    <cfRule type="cellIs" dxfId="484" priority="113" stopIfTrue="1" operator="between">
      <formula>$C$31*$AG$3*(-0.05)</formula>
      <formula>$C$31*30*(0.05)</formula>
    </cfRule>
  </conditionalFormatting>
  <conditionalFormatting sqref="AF33:AF34">
    <cfRule type="cellIs" dxfId="483" priority="114" stopIfTrue="1" operator="equal">
      <formula>0</formula>
    </cfRule>
    <cfRule type="cellIs" dxfId="482" priority="115" stopIfTrue="1" operator="notBetween">
      <formula>$C$33*$AG$3*(-0.05)</formula>
      <formula>$C$33*30*(0.05)</formula>
    </cfRule>
    <cfRule type="cellIs" dxfId="481" priority="116" stopIfTrue="1" operator="between">
      <formula>$C$33*$AG$3*(-0.05)</formula>
      <formula>$C$33*30*(0.05)</formula>
    </cfRule>
  </conditionalFormatting>
  <conditionalFormatting sqref="AF35:AF36">
    <cfRule type="cellIs" dxfId="480" priority="117" stopIfTrue="1" operator="equal">
      <formula>0</formula>
    </cfRule>
    <cfRule type="cellIs" dxfId="479" priority="118" stopIfTrue="1" operator="notBetween">
      <formula>$C$35*$AG$3*(-0.05)</formula>
      <formula>$C$35*30*(0.05)</formula>
    </cfRule>
    <cfRule type="cellIs" dxfId="478" priority="119" stopIfTrue="1" operator="between">
      <formula>$C$35*$AG$3*(-0.05)</formula>
      <formula>$C$35*30*(0.05)</formula>
    </cfRule>
  </conditionalFormatting>
  <conditionalFormatting sqref="AF37:AF38">
    <cfRule type="cellIs" dxfId="477" priority="120" stopIfTrue="1" operator="equal">
      <formula>0</formula>
    </cfRule>
    <cfRule type="cellIs" dxfId="476" priority="121" stopIfTrue="1" operator="notBetween">
      <formula>$C$37*$AG$3*(-0.05)</formula>
      <formula>$C$37*30*(0.05)</formula>
    </cfRule>
    <cfRule type="cellIs" dxfId="475" priority="122" stopIfTrue="1" operator="between">
      <formula>$C$37*$AG$3*(-0.05)</formula>
      <formula>$C$37*30*(0.05)</formula>
    </cfRule>
  </conditionalFormatting>
  <conditionalFormatting sqref="AF39:AF40">
    <cfRule type="cellIs" dxfId="474" priority="123" stopIfTrue="1" operator="equal">
      <formula>0</formula>
    </cfRule>
    <cfRule type="cellIs" dxfId="473" priority="124" stopIfTrue="1" operator="notBetween">
      <formula>$C$39*$AG$3*(-0.05)</formula>
      <formula>$C$39*30*(0.05)</formula>
    </cfRule>
    <cfRule type="cellIs" dxfId="472" priority="125" stopIfTrue="1" operator="between">
      <formula>$C$39*$AG$3*(-0.05)</formula>
      <formula>$C$39*30*(0.05)</formula>
    </cfRule>
  </conditionalFormatting>
  <conditionalFormatting sqref="AF41:AF42">
    <cfRule type="cellIs" dxfId="471" priority="126" stopIfTrue="1" operator="equal">
      <formula>0</formula>
    </cfRule>
    <cfRule type="cellIs" dxfId="470" priority="127" stopIfTrue="1" operator="notBetween">
      <formula>$C$41*$AG$3*(-0.05)</formula>
      <formula>$C$41*30*(0.05)</formula>
    </cfRule>
    <cfRule type="cellIs" dxfId="469" priority="128" stopIfTrue="1" operator="between">
      <formula>$C$41*$AG$3*(-0.05)</formula>
      <formula>$C$41*30*(0.05)</formula>
    </cfRule>
  </conditionalFormatting>
  <conditionalFormatting sqref="AF43:AF44">
    <cfRule type="cellIs" dxfId="468" priority="129" stopIfTrue="1" operator="equal">
      <formula>0</formula>
    </cfRule>
    <cfRule type="cellIs" dxfId="467" priority="130" stopIfTrue="1" operator="notBetween">
      <formula>$C$43*$AG$3*(-0.05)</formula>
      <formula>$C$43*30*(0.05)</formula>
    </cfRule>
    <cfRule type="cellIs" dxfId="466" priority="131" stopIfTrue="1" operator="between">
      <formula>$C$43*$AG$3*(-0.05)</formula>
      <formula>$C$43*30*(0.05)</formula>
    </cfRule>
  </conditionalFormatting>
  <conditionalFormatting sqref="AF45:AF46">
    <cfRule type="cellIs" dxfId="465" priority="132" stopIfTrue="1" operator="equal">
      <formula>0</formula>
    </cfRule>
    <cfRule type="cellIs" dxfId="464" priority="133" stopIfTrue="1" operator="notBetween">
      <formula>$C$45*$AG$3*(-0.05)</formula>
      <formula>$C$45*30*(0.05)</formula>
    </cfRule>
    <cfRule type="cellIs" dxfId="463" priority="134" stopIfTrue="1" operator="between">
      <formula>$C$45*$AG$3*(-0.05)</formula>
      <formula>$C$45*30*(0.05)</formula>
    </cfRule>
  </conditionalFormatting>
  <conditionalFormatting sqref="AF47:AF48">
    <cfRule type="cellIs" dxfId="462" priority="135" stopIfTrue="1" operator="equal">
      <formula>0</formula>
    </cfRule>
    <cfRule type="cellIs" dxfId="461" priority="136" stopIfTrue="1" operator="notBetween">
      <formula>$C$47*$AG$3*(-0.05)</formula>
      <formula>$C$47*30*(0.05)</formula>
    </cfRule>
    <cfRule type="cellIs" dxfId="460" priority="137" stopIfTrue="1" operator="between">
      <formula>$C$47*$AG$3*(-0.05)</formula>
      <formula>$C$47*30*(0.05)</formula>
    </cfRule>
  </conditionalFormatting>
  <conditionalFormatting sqref="AC5:AC48">
    <cfRule type="cellIs" dxfId="459" priority="1" stopIfTrue="1" operator="equal">
      <formula>0</formula>
    </cfRule>
    <cfRule type="cellIs" dxfId="458" priority="2" stopIfTrue="1" operator="notEqual">
      <formula>0</formula>
    </cfRule>
  </conditionalFormatting>
  <dataValidations count="3">
    <dataValidation type="list" allowBlank="1" showInputMessage="1" showErrorMessage="1" sqref="AF1">
      <formula1>$AE$2:$AF$2</formula1>
    </dataValidation>
    <dataValidation type="list" allowBlank="1" showInputMessage="1" showErrorMessage="1" sqref="D1:P1">
      <formula1>$AA$50:$AA$50</formula1>
    </dataValidation>
    <dataValidation type="list" allowBlank="1" showInputMessage="1" showErrorMessage="1" sqref="Q1:R1">
      <formula1>$AB$50:$AB$50</formula1>
    </dataValidation>
  </dataValidations>
  <pageMargins left="0.78740157499999996" right="0.78740157499999996" top="0.984251969" bottom="0.984251969" header="0.4921259845" footer="0.4921259845"/>
  <pageSetup paperSize="9" scale="42" orientation="landscape"/>
  <headerFooter alignWithMargins="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I84"/>
  <sheetViews>
    <sheetView showGridLines="0" zoomScaleNormal="125" zoomScalePageLayoutView="125" workbookViewId="0">
      <pane ySplit="11140" topLeftCell="A49"/>
      <selection activeCell="AH8" sqref="AH8"/>
      <selection pane="bottomLeft" activeCell="A5" sqref="A5:A6"/>
    </sheetView>
  </sheetViews>
  <sheetFormatPr baseColWidth="10" defaultRowHeight="12" x14ac:dyDescent="0"/>
  <cols>
    <col min="1" max="1" width="34" style="71" customWidth="1"/>
    <col min="2" max="2" width="4.33203125" style="16" customWidth="1"/>
    <col min="3" max="3" width="4.83203125" style="76" customWidth="1"/>
    <col min="4" max="29" width="3.6640625" style="16" customWidth="1"/>
    <col min="30" max="31" width="4.33203125" style="16" customWidth="1"/>
    <col min="32" max="32" width="10.83203125" style="16"/>
    <col min="33" max="33" width="7.5" style="16" customWidth="1"/>
    <col min="34" max="34" width="5.6640625" style="9" customWidth="1"/>
    <col min="35" max="35" width="6.83203125" style="15" customWidth="1"/>
    <col min="36" max="16384" width="10.83203125" style="16"/>
  </cols>
  <sheetData>
    <row r="1" spans="1:35" ht="16" thickBot="1">
      <c r="A1" s="217" t="s">
        <v>43</v>
      </c>
      <c r="B1" s="218"/>
      <c r="C1" s="219"/>
      <c r="D1" s="217" t="s">
        <v>18</v>
      </c>
      <c r="E1" s="218"/>
      <c r="F1" s="218"/>
      <c r="G1" s="218"/>
      <c r="H1" s="218"/>
      <c r="I1" s="218"/>
      <c r="J1" s="218"/>
      <c r="K1" s="218"/>
      <c r="L1" s="218"/>
      <c r="M1" s="219"/>
      <c r="N1" s="220" t="s">
        <v>19</v>
      </c>
      <c r="O1" s="221"/>
      <c r="P1" s="12" t="s">
        <v>17</v>
      </c>
      <c r="Q1" s="13"/>
      <c r="R1" s="13"/>
      <c r="S1" s="13"/>
      <c r="T1" s="13"/>
      <c r="U1" s="13"/>
      <c r="V1" s="13"/>
      <c r="W1" s="13"/>
      <c r="X1" s="13"/>
      <c r="Y1" s="13"/>
      <c r="Z1" s="13"/>
      <c r="AA1" s="13"/>
      <c r="AB1" s="13"/>
      <c r="AC1" s="13"/>
      <c r="AD1" s="13"/>
      <c r="AE1" s="13"/>
      <c r="AF1" s="14" t="s">
        <v>40</v>
      </c>
      <c r="AG1" s="77" t="s">
        <v>1</v>
      </c>
    </row>
    <row r="2" spans="1:35" ht="16" thickBot="1">
      <c r="A2" s="17" t="s">
        <v>81</v>
      </c>
      <c r="B2" s="18"/>
      <c r="C2" s="115"/>
      <c r="D2" s="119" t="s">
        <v>78</v>
      </c>
      <c r="E2" s="119"/>
      <c r="F2" s="138"/>
      <c r="G2" s="137" t="s">
        <v>79</v>
      </c>
      <c r="H2" s="18"/>
      <c r="I2" s="18"/>
      <c r="J2" s="18"/>
      <c r="K2" s="18"/>
      <c r="L2" s="18"/>
      <c r="M2" s="18"/>
      <c r="N2" s="94"/>
      <c r="O2" s="94"/>
      <c r="P2" s="94"/>
      <c r="Q2" s="126"/>
      <c r="R2" s="124"/>
      <c r="S2" s="123"/>
      <c r="T2" s="123"/>
      <c r="U2" s="112"/>
      <c r="V2" s="131" t="s">
        <v>35</v>
      </c>
      <c r="W2" s="132"/>
      <c r="X2" s="132"/>
      <c r="Y2" s="132"/>
      <c r="Z2" s="132"/>
      <c r="AA2" s="132"/>
      <c r="AB2" s="132"/>
      <c r="AC2" s="133"/>
      <c r="AD2" s="25"/>
      <c r="AE2" s="25"/>
      <c r="AF2" s="26" t="s">
        <v>1</v>
      </c>
      <c r="AG2" s="27" t="s">
        <v>2</v>
      </c>
    </row>
    <row r="3" spans="1:35" ht="18" customHeight="1">
      <c r="A3" s="28"/>
      <c r="B3" s="29"/>
      <c r="C3" s="30"/>
      <c r="D3" s="119"/>
      <c r="E3" s="119"/>
      <c r="F3" s="120"/>
      <c r="G3" s="31" t="s">
        <v>77</v>
      </c>
      <c r="H3" s="31"/>
      <c r="I3" s="31"/>
      <c r="J3" s="31"/>
      <c r="K3" s="31"/>
      <c r="L3" s="31"/>
      <c r="M3" s="31"/>
      <c r="N3" s="85"/>
      <c r="O3" s="85"/>
      <c r="P3" s="86"/>
      <c r="Q3" s="31"/>
      <c r="R3" s="125"/>
      <c r="S3" s="111"/>
      <c r="T3" s="111"/>
      <c r="U3" s="112"/>
      <c r="V3" s="134" t="s">
        <v>77</v>
      </c>
      <c r="W3" s="134"/>
      <c r="X3" s="134"/>
      <c r="Y3" s="134"/>
      <c r="Z3" s="134"/>
      <c r="AA3" s="134"/>
      <c r="AB3" s="134"/>
      <c r="AC3" s="135"/>
      <c r="AD3" s="38"/>
      <c r="AE3" s="38"/>
      <c r="AF3" s="165" t="s">
        <v>36</v>
      </c>
      <c r="AG3" s="39">
        <f>IF(AG1=AF2,30,25)</f>
        <v>30</v>
      </c>
    </row>
    <row r="4" spans="1:35" ht="15.75" customHeight="1" thickBot="1">
      <c r="A4" s="40" t="s">
        <v>4</v>
      </c>
      <c r="B4" s="41"/>
      <c r="C4" s="42" t="s">
        <v>3</v>
      </c>
      <c r="D4" s="121">
        <v>5</v>
      </c>
      <c r="E4" s="121">
        <v>6</v>
      </c>
      <c r="F4" s="122">
        <v>7</v>
      </c>
      <c r="G4" s="41">
        <v>8</v>
      </c>
      <c r="H4" s="41">
        <v>9</v>
      </c>
      <c r="I4" s="41">
        <v>10</v>
      </c>
      <c r="J4" s="41">
        <v>11</v>
      </c>
      <c r="K4" s="41">
        <v>12</v>
      </c>
      <c r="L4" s="121">
        <v>13</v>
      </c>
      <c r="M4" s="41">
        <v>14</v>
      </c>
      <c r="N4" s="87">
        <v>15</v>
      </c>
      <c r="O4" s="87">
        <v>16</v>
      </c>
      <c r="P4" s="87">
        <v>17</v>
      </c>
      <c r="Q4" s="87">
        <v>18</v>
      </c>
      <c r="R4" s="87">
        <v>19</v>
      </c>
      <c r="S4" s="87">
        <v>20</v>
      </c>
      <c r="T4" s="87">
        <v>21</v>
      </c>
      <c r="U4" s="128">
        <v>22</v>
      </c>
      <c r="V4" s="121">
        <v>23</v>
      </c>
      <c r="W4" s="121">
        <v>24</v>
      </c>
      <c r="X4" s="121">
        <v>25</v>
      </c>
      <c r="Y4" s="121">
        <v>26</v>
      </c>
      <c r="Z4" s="121">
        <v>27</v>
      </c>
      <c r="AA4" s="121">
        <v>28</v>
      </c>
      <c r="AB4" s="121">
        <v>29</v>
      </c>
      <c r="AC4" s="122">
        <v>30</v>
      </c>
      <c r="AD4" s="41"/>
      <c r="AE4" s="43"/>
      <c r="AF4" s="166"/>
      <c r="AG4" s="47" t="s">
        <v>41</v>
      </c>
    </row>
    <row r="5" spans="1:35" ht="15" customHeight="1">
      <c r="A5" s="206"/>
      <c r="B5" s="208"/>
      <c r="C5" s="210">
        <v>2</v>
      </c>
      <c r="D5" s="117">
        <v>1</v>
      </c>
      <c r="E5" s="145"/>
      <c r="F5" s="118">
        <v>2</v>
      </c>
      <c r="G5" s="78">
        <v>2</v>
      </c>
      <c r="H5" s="79">
        <v>2</v>
      </c>
      <c r="I5" s="79">
        <v>2</v>
      </c>
      <c r="J5" s="79">
        <v>2</v>
      </c>
      <c r="K5" s="79"/>
      <c r="L5" s="130">
        <v>2</v>
      </c>
      <c r="M5" s="79">
        <v>2</v>
      </c>
      <c r="N5" s="144">
        <v>2</v>
      </c>
      <c r="O5" s="79"/>
      <c r="P5" s="78">
        <v>2</v>
      </c>
      <c r="Q5" s="79">
        <v>2</v>
      </c>
      <c r="R5" s="78">
        <v>2</v>
      </c>
      <c r="S5" s="78"/>
      <c r="T5" s="79">
        <v>2</v>
      </c>
      <c r="U5" s="116">
        <v>2</v>
      </c>
      <c r="V5" s="117">
        <v>2</v>
      </c>
      <c r="W5" s="117">
        <v>2</v>
      </c>
      <c r="X5" s="117">
        <v>2</v>
      </c>
      <c r="Y5" s="130"/>
      <c r="Z5" s="130"/>
      <c r="AA5" s="130"/>
      <c r="AB5" s="142"/>
      <c r="AC5" s="118"/>
      <c r="AD5" s="95">
        <f>SUM($D5:$AC5)</f>
        <v>33</v>
      </c>
      <c r="AE5" s="51"/>
      <c r="AF5" s="160">
        <f>SUM(AD5+AE6)</f>
        <v>33</v>
      </c>
      <c r="AG5" s="163">
        <f>IF(AND($AG$3=25,AH6&lt;0),AH5,AH6)</f>
        <v>-27</v>
      </c>
      <c r="AH5" s="9">
        <f>IF(AND($AG$3=25,SUM(AF5-(C5*25))&lt;0),SUM(AF5-(C5*25)),0)</f>
        <v>0</v>
      </c>
      <c r="AI5" s="162"/>
    </row>
    <row r="6" spans="1:35" ht="13" thickBot="1">
      <c r="A6" s="207"/>
      <c r="B6" s="209"/>
      <c r="C6" s="211"/>
      <c r="D6" s="117"/>
      <c r="E6" s="145"/>
      <c r="F6" s="118"/>
      <c r="G6" s="78"/>
      <c r="H6" s="79"/>
      <c r="I6" s="79"/>
      <c r="J6" s="79"/>
      <c r="K6" s="79"/>
      <c r="L6" s="130"/>
      <c r="M6" s="79"/>
      <c r="N6" s="144"/>
      <c r="O6" s="79"/>
      <c r="P6" s="78"/>
      <c r="Q6" s="79"/>
      <c r="R6" s="78"/>
      <c r="S6" s="78"/>
      <c r="T6" s="79"/>
      <c r="U6" s="143"/>
      <c r="V6" s="117"/>
      <c r="W6" s="117"/>
      <c r="X6" s="117"/>
      <c r="Y6" s="130"/>
      <c r="Z6" s="130"/>
      <c r="AA6" s="130"/>
      <c r="AB6" s="142"/>
      <c r="AC6" s="118"/>
      <c r="AD6" s="139"/>
      <c r="AE6" s="53">
        <f>SUM($D6:$AC6)</f>
        <v>0</v>
      </c>
      <c r="AF6" s="161"/>
      <c r="AG6" s="164"/>
      <c r="AH6" s="10">
        <f>SUM(AF5-(C5*30))</f>
        <v>-27</v>
      </c>
      <c r="AI6" s="162"/>
    </row>
    <row r="7" spans="1:35" ht="15" customHeight="1">
      <c r="A7" s="206"/>
      <c r="B7" s="215" t="s">
        <v>6</v>
      </c>
      <c r="C7" s="210">
        <v>1</v>
      </c>
      <c r="D7" s="117"/>
      <c r="E7" s="145"/>
      <c r="F7" s="118"/>
      <c r="G7" s="78"/>
      <c r="H7" s="79"/>
      <c r="I7" s="79"/>
      <c r="J7" s="79"/>
      <c r="K7" s="79"/>
      <c r="L7" s="130"/>
      <c r="M7" s="79"/>
      <c r="N7" s="144"/>
      <c r="O7" s="79"/>
      <c r="P7" s="78"/>
      <c r="Q7" s="79"/>
      <c r="R7" s="78"/>
      <c r="S7" s="78"/>
      <c r="T7" s="79"/>
      <c r="U7" s="143"/>
      <c r="V7" s="117"/>
      <c r="W7" s="117"/>
      <c r="X7" s="117"/>
      <c r="Y7" s="130"/>
      <c r="Z7" s="130"/>
      <c r="AA7" s="130"/>
      <c r="AB7" s="142"/>
      <c r="AC7" s="118"/>
      <c r="AD7" s="140">
        <f>SUM($D7:$AC7)</f>
        <v>0</v>
      </c>
      <c r="AE7" s="51"/>
      <c r="AF7" s="160">
        <f>SUM(AD7+AE8)</f>
        <v>29</v>
      </c>
      <c r="AG7" s="163">
        <f>IF(AND($AG$3=25,AH8&lt;0),AH7,AH8)</f>
        <v>-1</v>
      </c>
      <c r="AH7" s="9">
        <f>IF(AND($AG$3=25,SUM(AF7-(C7*25))&lt;0),SUM(AF7-(C7*25)),0)</f>
        <v>0</v>
      </c>
      <c r="AI7" s="162"/>
    </row>
    <row r="8" spans="1:35" ht="13" thickBot="1">
      <c r="A8" s="207"/>
      <c r="B8" s="216"/>
      <c r="C8" s="211"/>
      <c r="D8" s="117"/>
      <c r="E8" s="145">
        <v>5</v>
      </c>
      <c r="F8" s="118"/>
      <c r="G8" s="78"/>
      <c r="H8" s="79"/>
      <c r="I8" s="79"/>
      <c r="J8" s="79"/>
      <c r="K8" s="79">
        <v>5</v>
      </c>
      <c r="L8" s="130"/>
      <c r="M8" s="79"/>
      <c r="N8" s="144"/>
      <c r="O8" s="79">
        <v>5</v>
      </c>
      <c r="P8" s="78">
        <v>6</v>
      </c>
      <c r="Q8" s="79">
        <v>8</v>
      </c>
      <c r="R8" s="78"/>
      <c r="S8" s="78"/>
      <c r="T8" s="79"/>
      <c r="U8" s="143"/>
      <c r="V8" s="117"/>
      <c r="W8" s="117"/>
      <c r="X8" s="117"/>
      <c r="Y8" s="130"/>
      <c r="Z8" s="130"/>
      <c r="AA8" s="130"/>
      <c r="AB8" s="142"/>
      <c r="AC8" s="118"/>
      <c r="AD8" s="139"/>
      <c r="AE8" s="53">
        <f>SUM($D8:$AC8)</f>
        <v>29</v>
      </c>
      <c r="AF8" s="161"/>
      <c r="AG8" s="159"/>
      <c r="AH8" s="11">
        <f>SUM(AF7-(C7*30))</f>
        <v>-1</v>
      </c>
      <c r="AI8" s="162"/>
    </row>
    <row r="9" spans="1:35" ht="15" customHeight="1">
      <c r="A9" s="206"/>
      <c r="B9" s="215"/>
      <c r="C9" s="210"/>
      <c r="D9" s="117"/>
      <c r="E9" s="145"/>
      <c r="F9" s="118"/>
      <c r="G9" s="78"/>
      <c r="H9" s="79"/>
      <c r="I9" s="79"/>
      <c r="J9" s="79"/>
      <c r="K9" s="79"/>
      <c r="L9" s="130"/>
      <c r="M9" s="79"/>
      <c r="N9" s="144"/>
      <c r="O9" s="79"/>
      <c r="P9" s="78"/>
      <c r="Q9" s="79"/>
      <c r="R9" s="78"/>
      <c r="S9" s="78"/>
      <c r="T9" s="79"/>
      <c r="U9" s="143"/>
      <c r="V9" s="117"/>
      <c r="W9" s="117"/>
      <c r="X9" s="117"/>
      <c r="Y9" s="130"/>
      <c r="Z9" s="130"/>
      <c r="AA9" s="130"/>
      <c r="AB9" s="142"/>
      <c r="AC9" s="118"/>
      <c r="AD9" s="140">
        <f>SUM($D9:$AC9)</f>
        <v>0</v>
      </c>
      <c r="AE9" s="51"/>
      <c r="AF9" s="160">
        <f>SUM(AD9+AE10)</f>
        <v>0</v>
      </c>
      <c r="AG9" s="158">
        <f>IF(AND($AG$3=25,AH10&lt;0),AH9,AH10)</f>
        <v>0</v>
      </c>
      <c r="AH9" s="11">
        <f>IF(AND($AG$3=25,SUM(AF9-(C9*25))&lt;0),SUM(AF9-(C9*25)),0)</f>
        <v>0</v>
      </c>
      <c r="AI9" s="156"/>
    </row>
    <row r="10" spans="1:35" ht="13" thickBot="1">
      <c r="A10" s="207"/>
      <c r="B10" s="216"/>
      <c r="C10" s="211"/>
      <c r="D10" s="117"/>
      <c r="E10" s="145"/>
      <c r="F10" s="118"/>
      <c r="G10" s="78"/>
      <c r="H10" s="79"/>
      <c r="I10" s="79"/>
      <c r="J10" s="79"/>
      <c r="K10" s="79"/>
      <c r="L10" s="130"/>
      <c r="M10" s="79"/>
      <c r="N10" s="144"/>
      <c r="O10" s="79"/>
      <c r="P10" s="78"/>
      <c r="Q10" s="79"/>
      <c r="R10" s="78"/>
      <c r="S10" s="78"/>
      <c r="T10" s="79"/>
      <c r="U10" s="143"/>
      <c r="V10" s="117"/>
      <c r="W10" s="117"/>
      <c r="X10" s="117"/>
      <c r="Y10" s="130"/>
      <c r="Z10" s="130"/>
      <c r="AA10" s="130"/>
      <c r="AB10" s="142"/>
      <c r="AC10" s="118"/>
      <c r="AD10" s="139"/>
      <c r="AE10" s="53">
        <f>SUM($D10:$AC10)</f>
        <v>0</v>
      </c>
      <c r="AF10" s="161"/>
      <c r="AG10" s="159"/>
      <c r="AH10" s="11">
        <f>SUM(AF9-(C9*30))</f>
        <v>0</v>
      </c>
      <c r="AI10" s="156"/>
    </row>
    <row r="11" spans="1:35" ht="15" customHeight="1">
      <c r="A11" s="206"/>
      <c r="B11" s="215"/>
      <c r="C11" s="210"/>
      <c r="D11" s="117"/>
      <c r="E11" s="145"/>
      <c r="F11" s="118"/>
      <c r="G11" s="78"/>
      <c r="H11" s="79"/>
      <c r="I11" s="79"/>
      <c r="J11" s="79"/>
      <c r="K11" s="79"/>
      <c r="L11" s="130"/>
      <c r="M11" s="79"/>
      <c r="N11" s="144"/>
      <c r="O11" s="79"/>
      <c r="P11" s="78"/>
      <c r="Q11" s="79"/>
      <c r="R11" s="78"/>
      <c r="S11" s="78"/>
      <c r="T11" s="79"/>
      <c r="U11" s="143"/>
      <c r="V11" s="117"/>
      <c r="W11" s="117"/>
      <c r="X11" s="117"/>
      <c r="Y11" s="130"/>
      <c r="Z11" s="130"/>
      <c r="AA11" s="130"/>
      <c r="AB11" s="142"/>
      <c r="AC11" s="118"/>
      <c r="AD11" s="140">
        <f>SUM($D11:$AC11)</f>
        <v>0</v>
      </c>
      <c r="AE11" s="51"/>
      <c r="AF11" s="160">
        <f>SUM(AD11+AE12)</f>
        <v>0</v>
      </c>
      <c r="AG11" s="158">
        <f>IF(AND($AG$3=25,AH12&lt;0),AH11,AH12)</f>
        <v>0</v>
      </c>
      <c r="AH11" s="11">
        <f>IF(AND($AG$3=25,SUM(AF11-(C11*25))&lt;0),SUM(AF11-(C11*25)),0)</f>
        <v>0</v>
      </c>
      <c r="AI11" s="155"/>
    </row>
    <row r="12" spans="1:35" ht="13" thickBot="1">
      <c r="A12" s="207"/>
      <c r="B12" s="216"/>
      <c r="C12" s="211"/>
      <c r="D12" s="117"/>
      <c r="E12" s="145"/>
      <c r="F12" s="118"/>
      <c r="G12" s="78"/>
      <c r="H12" s="79"/>
      <c r="I12" s="79"/>
      <c r="J12" s="79"/>
      <c r="K12" s="79"/>
      <c r="L12" s="130"/>
      <c r="M12" s="79"/>
      <c r="N12" s="144"/>
      <c r="O12" s="79"/>
      <c r="P12" s="78"/>
      <c r="Q12" s="79"/>
      <c r="R12" s="78"/>
      <c r="S12" s="78"/>
      <c r="T12" s="79"/>
      <c r="U12" s="143"/>
      <c r="V12" s="117"/>
      <c r="W12" s="117"/>
      <c r="X12" s="117"/>
      <c r="Y12" s="130"/>
      <c r="Z12" s="130"/>
      <c r="AA12" s="130"/>
      <c r="AB12" s="142"/>
      <c r="AC12" s="118"/>
      <c r="AD12" s="139"/>
      <c r="AE12" s="53">
        <f>SUM($D12:$AC12)</f>
        <v>0</v>
      </c>
      <c r="AF12" s="161"/>
      <c r="AG12" s="164"/>
      <c r="AH12" s="9">
        <f>SUM(AF11-(C11*30))</f>
        <v>0</v>
      </c>
      <c r="AI12" s="155"/>
    </row>
    <row r="13" spans="1:35" ht="15" customHeight="1">
      <c r="A13" s="206"/>
      <c r="B13" s="215"/>
      <c r="C13" s="210"/>
      <c r="D13" s="117"/>
      <c r="E13" s="145"/>
      <c r="F13" s="118"/>
      <c r="G13" s="78"/>
      <c r="H13" s="79"/>
      <c r="I13" s="79"/>
      <c r="J13" s="79"/>
      <c r="K13" s="79"/>
      <c r="L13" s="130"/>
      <c r="M13" s="79"/>
      <c r="N13" s="144"/>
      <c r="O13" s="79"/>
      <c r="P13" s="78"/>
      <c r="Q13" s="79"/>
      <c r="R13" s="78"/>
      <c r="S13" s="78"/>
      <c r="T13" s="79"/>
      <c r="U13" s="143"/>
      <c r="V13" s="117"/>
      <c r="W13" s="117"/>
      <c r="X13" s="117"/>
      <c r="Y13" s="130"/>
      <c r="Z13" s="130"/>
      <c r="AA13" s="130"/>
      <c r="AB13" s="142"/>
      <c r="AC13" s="118"/>
      <c r="AD13" s="140">
        <f>SUM($D13:$AC13)</f>
        <v>0</v>
      </c>
      <c r="AE13" s="51"/>
      <c r="AF13" s="160">
        <f>SUM(AD13+AE14)</f>
        <v>0</v>
      </c>
      <c r="AG13" s="163">
        <f>IF(AND($AG$3=25,AH14&lt;0),AH13,AH14)</f>
        <v>0</v>
      </c>
      <c r="AH13" s="9">
        <f>IF(AND($AG$3=25,SUM(AF13-(C13*25))&lt;0),SUM(AF13-(C13*25)),0)</f>
        <v>0</v>
      </c>
      <c r="AI13" s="155"/>
    </row>
    <row r="14" spans="1:35" ht="13" thickBot="1">
      <c r="A14" s="207"/>
      <c r="B14" s="216"/>
      <c r="C14" s="211"/>
      <c r="D14" s="117"/>
      <c r="E14" s="145"/>
      <c r="F14" s="118"/>
      <c r="G14" s="78"/>
      <c r="H14" s="79"/>
      <c r="I14" s="79"/>
      <c r="J14" s="79"/>
      <c r="K14" s="79"/>
      <c r="L14" s="130"/>
      <c r="M14" s="79"/>
      <c r="N14" s="144"/>
      <c r="O14" s="79"/>
      <c r="P14" s="78"/>
      <c r="Q14" s="79"/>
      <c r="R14" s="78"/>
      <c r="S14" s="78"/>
      <c r="T14" s="79"/>
      <c r="U14" s="143"/>
      <c r="V14" s="117"/>
      <c r="W14" s="117"/>
      <c r="X14" s="117"/>
      <c r="Y14" s="130"/>
      <c r="Z14" s="130"/>
      <c r="AA14" s="130"/>
      <c r="AB14" s="142"/>
      <c r="AC14" s="118"/>
      <c r="AD14" s="139"/>
      <c r="AE14" s="53">
        <f>SUM($D14:$AC14)</f>
        <v>0</v>
      </c>
      <c r="AF14" s="161"/>
      <c r="AG14" s="164"/>
      <c r="AH14" s="9">
        <f>SUM(AF13-(C13*30))</f>
        <v>0</v>
      </c>
      <c r="AI14" s="155"/>
    </row>
    <row r="15" spans="1:35" ht="15" customHeight="1">
      <c r="A15" s="206"/>
      <c r="B15" s="215"/>
      <c r="C15" s="210"/>
      <c r="D15" s="117"/>
      <c r="E15" s="145"/>
      <c r="F15" s="118"/>
      <c r="G15" s="78"/>
      <c r="H15" s="79"/>
      <c r="I15" s="79"/>
      <c r="J15" s="79"/>
      <c r="K15" s="79"/>
      <c r="L15" s="130"/>
      <c r="M15" s="79"/>
      <c r="N15" s="144"/>
      <c r="O15" s="79"/>
      <c r="P15" s="78"/>
      <c r="Q15" s="79"/>
      <c r="R15" s="78"/>
      <c r="S15" s="78"/>
      <c r="T15" s="79"/>
      <c r="U15" s="143"/>
      <c r="V15" s="117"/>
      <c r="W15" s="117"/>
      <c r="X15" s="117"/>
      <c r="Y15" s="130"/>
      <c r="Z15" s="130"/>
      <c r="AA15" s="130"/>
      <c r="AB15" s="142"/>
      <c r="AC15" s="118"/>
      <c r="AD15" s="140">
        <f>SUM($D15:$AC15)</f>
        <v>0</v>
      </c>
      <c r="AE15" s="51"/>
      <c r="AF15" s="160">
        <f>SUM(AD15+AE16)</f>
        <v>0</v>
      </c>
      <c r="AG15" s="163">
        <f>IF(AND($AG$3=25,AH16&lt;0),AH15,AH16)</f>
        <v>0</v>
      </c>
      <c r="AH15" s="9">
        <f>IF(AND($AG$3=25,SUM(AF15-(C15*25))&lt;0),SUM(AF15-(C15*25)),0)</f>
        <v>0</v>
      </c>
      <c r="AI15" s="155"/>
    </row>
    <row r="16" spans="1:35" ht="13" thickBot="1">
      <c r="A16" s="207"/>
      <c r="B16" s="216"/>
      <c r="C16" s="211"/>
      <c r="D16" s="117"/>
      <c r="E16" s="145"/>
      <c r="F16" s="118"/>
      <c r="G16" s="78"/>
      <c r="H16" s="79"/>
      <c r="I16" s="79"/>
      <c r="J16" s="79"/>
      <c r="K16" s="79"/>
      <c r="L16" s="130"/>
      <c r="M16" s="79"/>
      <c r="N16" s="144"/>
      <c r="O16" s="79"/>
      <c r="P16" s="78"/>
      <c r="Q16" s="79"/>
      <c r="R16" s="78"/>
      <c r="S16" s="78"/>
      <c r="T16" s="79"/>
      <c r="U16" s="143"/>
      <c r="V16" s="117"/>
      <c r="W16" s="117"/>
      <c r="X16" s="117"/>
      <c r="Y16" s="130"/>
      <c r="Z16" s="130"/>
      <c r="AA16" s="130"/>
      <c r="AB16" s="142"/>
      <c r="AC16" s="118"/>
      <c r="AD16" s="139"/>
      <c r="AE16" s="53">
        <f>SUM($D16:$AC16)</f>
        <v>0</v>
      </c>
      <c r="AF16" s="161"/>
      <c r="AG16" s="164"/>
      <c r="AH16" s="9">
        <f>SUM(AF15-(C15*30))</f>
        <v>0</v>
      </c>
      <c r="AI16" s="155"/>
    </row>
    <row r="17" spans="1:35" ht="15" customHeight="1">
      <c r="A17" s="206"/>
      <c r="B17" s="215"/>
      <c r="C17" s="210"/>
      <c r="D17" s="117"/>
      <c r="E17" s="145"/>
      <c r="F17" s="118"/>
      <c r="G17" s="78"/>
      <c r="H17" s="79"/>
      <c r="I17" s="79"/>
      <c r="J17" s="79"/>
      <c r="K17" s="79"/>
      <c r="L17" s="130"/>
      <c r="M17" s="79"/>
      <c r="N17" s="144"/>
      <c r="O17" s="79"/>
      <c r="P17" s="78"/>
      <c r="Q17" s="79"/>
      <c r="R17" s="78"/>
      <c r="S17" s="78"/>
      <c r="T17" s="79"/>
      <c r="U17" s="143"/>
      <c r="V17" s="117"/>
      <c r="W17" s="117"/>
      <c r="X17" s="117"/>
      <c r="Y17" s="130"/>
      <c r="Z17" s="130"/>
      <c r="AA17" s="130"/>
      <c r="AB17" s="142"/>
      <c r="AC17" s="118"/>
      <c r="AD17" s="140">
        <f>SUM($D17:$AC17)</f>
        <v>0</v>
      </c>
      <c r="AE17" s="51"/>
      <c r="AF17" s="160">
        <f>SUM(AD17+AE18)</f>
        <v>0</v>
      </c>
      <c r="AG17" s="158">
        <f>IF(AND($AG$3=25,AH18&lt;0),AH17,AH18)</f>
        <v>0</v>
      </c>
      <c r="AH17" s="11">
        <f>IF(AND($AG$3=25,SUM(AF17-(C17*25))&lt;0),SUM(AF17-(C17*25)),0)</f>
        <v>0</v>
      </c>
      <c r="AI17" s="55"/>
    </row>
    <row r="18" spans="1:35" ht="13" thickBot="1">
      <c r="A18" s="207"/>
      <c r="B18" s="216"/>
      <c r="C18" s="211"/>
      <c r="D18" s="117"/>
      <c r="E18" s="145"/>
      <c r="F18" s="118"/>
      <c r="G18" s="78"/>
      <c r="H18" s="79"/>
      <c r="I18" s="79"/>
      <c r="J18" s="79"/>
      <c r="K18" s="79"/>
      <c r="L18" s="130"/>
      <c r="M18" s="79"/>
      <c r="N18" s="144"/>
      <c r="O18" s="79"/>
      <c r="P18" s="78"/>
      <c r="Q18" s="79"/>
      <c r="R18" s="78"/>
      <c r="S18" s="78"/>
      <c r="T18" s="79"/>
      <c r="U18" s="143"/>
      <c r="V18" s="117"/>
      <c r="W18" s="117"/>
      <c r="X18" s="117"/>
      <c r="Y18" s="130"/>
      <c r="Z18" s="130"/>
      <c r="AA18" s="130"/>
      <c r="AB18" s="142"/>
      <c r="AC18" s="118"/>
      <c r="AD18" s="139"/>
      <c r="AE18" s="53">
        <f>SUM($D18:$AC18)</f>
        <v>0</v>
      </c>
      <c r="AF18" s="161"/>
      <c r="AG18" s="159"/>
      <c r="AH18" s="11">
        <f>SUM(AF17-(C17*30))</f>
        <v>0</v>
      </c>
      <c r="AI18" s="55"/>
    </row>
    <row r="19" spans="1:35" ht="15" customHeight="1">
      <c r="A19" s="206"/>
      <c r="B19" s="215"/>
      <c r="C19" s="210"/>
      <c r="D19" s="117"/>
      <c r="E19" s="145"/>
      <c r="F19" s="118"/>
      <c r="G19" s="78"/>
      <c r="H19" s="79"/>
      <c r="I19" s="79"/>
      <c r="J19" s="79"/>
      <c r="K19" s="79"/>
      <c r="L19" s="130"/>
      <c r="M19" s="79"/>
      <c r="N19" s="144"/>
      <c r="O19" s="79"/>
      <c r="P19" s="78"/>
      <c r="Q19" s="79"/>
      <c r="R19" s="78"/>
      <c r="S19" s="78"/>
      <c r="T19" s="79"/>
      <c r="U19" s="143"/>
      <c r="V19" s="117"/>
      <c r="W19" s="117"/>
      <c r="X19" s="117"/>
      <c r="Y19" s="130"/>
      <c r="Z19" s="130"/>
      <c r="AA19" s="130"/>
      <c r="AB19" s="142"/>
      <c r="AC19" s="118"/>
      <c r="AD19" s="140">
        <f>SUM($D19:$AC19)</f>
        <v>0</v>
      </c>
      <c r="AE19" s="51"/>
      <c r="AF19" s="160">
        <f>SUM(AD19+AE20)</f>
        <v>0</v>
      </c>
      <c r="AG19" s="158">
        <f>IF(AND($AG$3=25,AH20&lt;0),AH19,AH20)</f>
        <v>0</v>
      </c>
      <c r="AH19" s="11">
        <f>IF(AND($AG$3=25,SUM(AF19-(C19*25))&lt;0),SUM(AF19-(C19*25)),0)</f>
        <v>0</v>
      </c>
      <c r="AI19" s="156"/>
    </row>
    <row r="20" spans="1:35" ht="13" thickBot="1">
      <c r="A20" s="207"/>
      <c r="B20" s="216"/>
      <c r="C20" s="211"/>
      <c r="D20" s="117"/>
      <c r="E20" s="145"/>
      <c r="F20" s="118"/>
      <c r="G20" s="78"/>
      <c r="H20" s="79"/>
      <c r="I20" s="79"/>
      <c r="J20" s="79"/>
      <c r="K20" s="79"/>
      <c r="L20" s="130"/>
      <c r="M20" s="79"/>
      <c r="N20" s="144"/>
      <c r="O20" s="79"/>
      <c r="P20" s="78"/>
      <c r="Q20" s="79"/>
      <c r="R20" s="78"/>
      <c r="S20" s="78"/>
      <c r="T20" s="79"/>
      <c r="U20" s="143"/>
      <c r="V20" s="117"/>
      <c r="W20" s="117"/>
      <c r="X20" s="117"/>
      <c r="Y20" s="130"/>
      <c r="Z20" s="130"/>
      <c r="AA20" s="130"/>
      <c r="AB20" s="142"/>
      <c r="AC20" s="118"/>
      <c r="AD20" s="139"/>
      <c r="AE20" s="53">
        <f>SUM($D20:$AC20)</f>
        <v>0</v>
      </c>
      <c r="AF20" s="161"/>
      <c r="AG20" s="159"/>
      <c r="AH20" s="11">
        <f>SUM(AF19-(C19*30))</f>
        <v>0</v>
      </c>
      <c r="AI20" s="156"/>
    </row>
    <row r="21" spans="1:35" ht="15" customHeight="1">
      <c r="A21" s="206"/>
      <c r="B21" s="215"/>
      <c r="C21" s="210"/>
      <c r="D21" s="117"/>
      <c r="E21" s="145"/>
      <c r="F21" s="118"/>
      <c r="G21" s="78"/>
      <c r="H21" s="79"/>
      <c r="I21" s="79"/>
      <c r="J21" s="79"/>
      <c r="K21" s="79"/>
      <c r="L21" s="130"/>
      <c r="M21" s="79"/>
      <c r="N21" s="144"/>
      <c r="O21" s="79"/>
      <c r="P21" s="78"/>
      <c r="Q21" s="79"/>
      <c r="R21" s="78"/>
      <c r="S21" s="78"/>
      <c r="T21" s="79"/>
      <c r="U21" s="143"/>
      <c r="V21" s="117"/>
      <c r="W21" s="117"/>
      <c r="X21" s="117"/>
      <c r="Y21" s="130"/>
      <c r="Z21" s="130"/>
      <c r="AA21" s="130"/>
      <c r="AB21" s="142"/>
      <c r="AC21" s="118"/>
      <c r="AD21" s="140">
        <f>SUM($D21:$AC21)</f>
        <v>0</v>
      </c>
      <c r="AE21" s="51"/>
      <c r="AF21" s="160">
        <f>SUM(AD21+AE22)</f>
        <v>0</v>
      </c>
      <c r="AG21" s="163">
        <f>IF(AND($AG$3=25,AH22&lt;0),AH21,AH22)</f>
        <v>0</v>
      </c>
      <c r="AH21" s="10">
        <f>IF(AND($AG$3=25,SUM(AF21-(C21*25))&lt;0),SUM(AF21-(C21*25)),0)</f>
        <v>0</v>
      </c>
      <c r="AI21" s="55"/>
    </row>
    <row r="22" spans="1:35" ht="13" thickBot="1">
      <c r="A22" s="207"/>
      <c r="B22" s="216"/>
      <c r="C22" s="211"/>
      <c r="D22" s="117"/>
      <c r="E22" s="145"/>
      <c r="F22" s="118"/>
      <c r="G22" s="78"/>
      <c r="H22" s="79"/>
      <c r="I22" s="79"/>
      <c r="J22" s="79"/>
      <c r="K22" s="79"/>
      <c r="L22" s="130"/>
      <c r="M22" s="79"/>
      <c r="N22" s="144"/>
      <c r="O22" s="79"/>
      <c r="P22" s="78"/>
      <c r="Q22" s="79"/>
      <c r="R22" s="78"/>
      <c r="S22" s="78"/>
      <c r="T22" s="79"/>
      <c r="U22" s="143"/>
      <c r="V22" s="117"/>
      <c r="W22" s="117"/>
      <c r="X22" s="117"/>
      <c r="Y22" s="130"/>
      <c r="Z22" s="130"/>
      <c r="AA22" s="130"/>
      <c r="AB22" s="142"/>
      <c r="AC22" s="118"/>
      <c r="AD22" s="139"/>
      <c r="AE22" s="53">
        <f>SUM($D22:$AC22)</f>
        <v>0</v>
      </c>
      <c r="AF22" s="161"/>
      <c r="AG22" s="164"/>
      <c r="AH22" s="10">
        <f>SUM(AF21-(C21*30))</f>
        <v>0</v>
      </c>
      <c r="AI22" s="55"/>
    </row>
    <row r="23" spans="1:35" ht="15" customHeight="1">
      <c r="A23" s="206"/>
      <c r="B23" s="215"/>
      <c r="C23" s="210"/>
      <c r="D23" s="117"/>
      <c r="E23" s="145"/>
      <c r="F23" s="118"/>
      <c r="G23" s="78"/>
      <c r="H23" s="79"/>
      <c r="I23" s="79"/>
      <c r="J23" s="79"/>
      <c r="K23" s="79"/>
      <c r="L23" s="130"/>
      <c r="M23" s="79"/>
      <c r="N23" s="144"/>
      <c r="O23" s="79"/>
      <c r="P23" s="78"/>
      <c r="Q23" s="79"/>
      <c r="R23" s="78"/>
      <c r="S23" s="78"/>
      <c r="T23" s="79"/>
      <c r="U23" s="143"/>
      <c r="V23" s="117"/>
      <c r="W23" s="117"/>
      <c r="X23" s="117"/>
      <c r="Y23" s="130"/>
      <c r="Z23" s="130"/>
      <c r="AA23" s="130"/>
      <c r="AB23" s="142"/>
      <c r="AC23" s="118"/>
      <c r="AD23" s="140">
        <f>SUM($D23:$AC23)</f>
        <v>0</v>
      </c>
      <c r="AE23" s="51"/>
      <c r="AF23" s="160">
        <f>SUM(AD23+AE24)</f>
        <v>0</v>
      </c>
      <c r="AG23" s="158">
        <f>IF(AND($AG$3=25,AH24&lt;0),AH23,AH24)</f>
        <v>0</v>
      </c>
      <c r="AH23" s="11">
        <f>IF(AND($AG$3=25,SUM(AF23-(C23*25))&lt;0),SUM(AF23-(C23*25)),0)</f>
        <v>0</v>
      </c>
      <c r="AI23" s="155"/>
    </row>
    <row r="24" spans="1:35" ht="13" thickBot="1">
      <c r="A24" s="207"/>
      <c r="B24" s="216"/>
      <c r="C24" s="211"/>
      <c r="D24" s="117"/>
      <c r="E24" s="145"/>
      <c r="F24" s="118"/>
      <c r="G24" s="78"/>
      <c r="H24" s="79"/>
      <c r="I24" s="79"/>
      <c r="J24" s="79"/>
      <c r="K24" s="79"/>
      <c r="L24" s="130"/>
      <c r="M24" s="79"/>
      <c r="N24" s="144"/>
      <c r="O24" s="79"/>
      <c r="P24" s="78"/>
      <c r="Q24" s="79"/>
      <c r="R24" s="78"/>
      <c r="S24" s="78"/>
      <c r="T24" s="79"/>
      <c r="U24" s="143"/>
      <c r="V24" s="117"/>
      <c r="W24" s="117"/>
      <c r="X24" s="117"/>
      <c r="Y24" s="130"/>
      <c r="Z24" s="130"/>
      <c r="AA24" s="130"/>
      <c r="AB24" s="142"/>
      <c r="AC24" s="118"/>
      <c r="AD24" s="139"/>
      <c r="AE24" s="53">
        <f>SUM($D24:$AC24)</f>
        <v>0</v>
      </c>
      <c r="AF24" s="161"/>
      <c r="AG24" s="159"/>
      <c r="AH24" s="11">
        <f>SUM(AF23-(C23*30))</f>
        <v>0</v>
      </c>
      <c r="AI24" s="155"/>
    </row>
    <row r="25" spans="1:35" ht="15" customHeight="1">
      <c r="A25" s="206"/>
      <c r="B25" s="215"/>
      <c r="C25" s="210"/>
      <c r="D25" s="117"/>
      <c r="E25" s="145"/>
      <c r="F25" s="118"/>
      <c r="G25" s="78"/>
      <c r="H25" s="79"/>
      <c r="I25" s="79"/>
      <c r="J25" s="79"/>
      <c r="K25" s="79"/>
      <c r="L25" s="130"/>
      <c r="M25" s="79"/>
      <c r="N25" s="144"/>
      <c r="O25" s="79"/>
      <c r="P25" s="78"/>
      <c r="Q25" s="79"/>
      <c r="R25" s="78"/>
      <c r="S25" s="78"/>
      <c r="T25" s="79"/>
      <c r="U25" s="143"/>
      <c r="V25" s="117"/>
      <c r="W25" s="117"/>
      <c r="X25" s="117"/>
      <c r="Y25" s="130"/>
      <c r="Z25" s="130"/>
      <c r="AA25" s="130"/>
      <c r="AB25" s="142"/>
      <c r="AC25" s="118"/>
      <c r="AD25" s="140">
        <f>SUM($D25:$AC25)</f>
        <v>0</v>
      </c>
      <c r="AE25" s="51"/>
      <c r="AF25" s="160">
        <f>SUM(AD25+AE26)</f>
        <v>0</v>
      </c>
      <c r="AG25" s="158">
        <f>IF(AND($AG$3=25,AH26&lt;0),AH25,AH26)</f>
        <v>0</v>
      </c>
      <c r="AH25" s="11">
        <f>IF(AND($AG$3=25,SUM(AF25-(C25*25))&lt;0),SUM(AF25-(C25*25)),0)</f>
        <v>0</v>
      </c>
    </row>
    <row r="26" spans="1:35" ht="13" thickBot="1">
      <c r="A26" s="207"/>
      <c r="B26" s="216"/>
      <c r="C26" s="211"/>
      <c r="D26" s="117"/>
      <c r="E26" s="145"/>
      <c r="F26" s="118"/>
      <c r="G26" s="78"/>
      <c r="H26" s="79"/>
      <c r="I26" s="79"/>
      <c r="J26" s="79"/>
      <c r="K26" s="79"/>
      <c r="L26" s="130"/>
      <c r="M26" s="79"/>
      <c r="N26" s="144"/>
      <c r="O26" s="79"/>
      <c r="P26" s="78"/>
      <c r="Q26" s="79"/>
      <c r="R26" s="78"/>
      <c r="S26" s="78"/>
      <c r="T26" s="79"/>
      <c r="U26" s="143"/>
      <c r="V26" s="117"/>
      <c r="W26" s="117"/>
      <c r="X26" s="117"/>
      <c r="Y26" s="130"/>
      <c r="Z26" s="130"/>
      <c r="AA26" s="130"/>
      <c r="AB26" s="142"/>
      <c r="AC26" s="118"/>
      <c r="AD26" s="139"/>
      <c r="AE26" s="53">
        <f>SUM($D26:$AC26)</f>
        <v>0</v>
      </c>
      <c r="AF26" s="161"/>
      <c r="AG26" s="159"/>
      <c r="AH26" s="11">
        <f>SUM(AF25-(C25*30))</f>
        <v>0</v>
      </c>
    </row>
    <row r="27" spans="1:35" ht="15" customHeight="1">
      <c r="A27" s="206"/>
      <c r="B27" s="215"/>
      <c r="C27" s="210"/>
      <c r="D27" s="117"/>
      <c r="E27" s="145"/>
      <c r="F27" s="118"/>
      <c r="G27" s="78"/>
      <c r="H27" s="79"/>
      <c r="I27" s="79"/>
      <c r="J27" s="79"/>
      <c r="K27" s="79"/>
      <c r="L27" s="130"/>
      <c r="M27" s="79"/>
      <c r="N27" s="144"/>
      <c r="O27" s="79"/>
      <c r="P27" s="78"/>
      <c r="Q27" s="79"/>
      <c r="R27" s="78"/>
      <c r="S27" s="78"/>
      <c r="T27" s="79"/>
      <c r="U27" s="143"/>
      <c r="V27" s="117"/>
      <c r="W27" s="117"/>
      <c r="X27" s="117"/>
      <c r="Y27" s="130"/>
      <c r="Z27" s="130"/>
      <c r="AA27" s="130"/>
      <c r="AB27" s="142"/>
      <c r="AC27" s="118"/>
      <c r="AD27" s="140">
        <f>SUM($D27:$AC27)</f>
        <v>0</v>
      </c>
      <c r="AE27" s="51"/>
      <c r="AF27" s="160">
        <f>SUM(AD27+AE28)</f>
        <v>0</v>
      </c>
      <c r="AG27" s="163">
        <f>IF(AND($AG$3=25,AH28&lt;0),AH27,AH28)</f>
        <v>0</v>
      </c>
      <c r="AH27" s="10">
        <f>IF(AND($AG$3=25,SUM(AF27-(C27*25))&lt;0),SUM(AF27-(C27*25)),0)</f>
        <v>0</v>
      </c>
    </row>
    <row r="28" spans="1:35" ht="13" thickBot="1">
      <c r="A28" s="207"/>
      <c r="B28" s="216"/>
      <c r="C28" s="211"/>
      <c r="D28" s="117"/>
      <c r="E28" s="145"/>
      <c r="F28" s="118"/>
      <c r="G28" s="78"/>
      <c r="H28" s="79"/>
      <c r="I28" s="79"/>
      <c r="J28" s="79"/>
      <c r="K28" s="79"/>
      <c r="L28" s="130"/>
      <c r="M28" s="79"/>
      <c r="N28" s="144"/>
      <c r="O28" s="79"/>
      <c r="P28" s="78"/>
      <c r="Q28" s="79"/>
      <c r="R28" s="78"/>
      <c r="S28" s="78"/>
      <c r="T28" s="79"/>
      <c r="U28" s="143"/>
      <c r="V28" s="117"/>
      <c r="W28" s="117"/>
      <c r="X28" s="117"/>
      <c r="Y28" s="130"/>
      <c r="Z28" s="130"/>
      <c r="AA28" s="130"/>
      <c r="AB28" s="142"/>
      <c r="AC28" s="118"/>
      <c r="AD28" s="139"/>
      <c r="AE28" s="53">
        <f>SUM($D28:$AC28)</f>
        <v>0</v>
      </c>
      <c r="AF28" s="161"/>
      <c r="AG28" s="164"/>
      <c r="AH28" s="10">
        <f>SUM(AF27-(C27*30))</f>
        <v>0</v>
      </c>
    </row>
    <row r="29" spans="1:35" ht="15" customHeight="1">
      <c r="A29" s="206"/>
      <c r="B29" s="215"/>
      <c r="C29" s="210"/>
      <c r="D29" s="117"/>
      <c r="E29" s="145"/>
      <c r="F29" s="118"/>
      <c r="G29" s="78"/>
      <c r="H29" s="79"/>
      <c r="I29" s="79"/>
      <c r="J29" s="79"/>
      <c r="K29" s="79"/>
      <c r="L29" s="130"/>
      <c r="M29" s="79"/>
      <c r="N29" s="144"/>
      <c r="O29" s="79"/>
      <c r="P29" s="78"/>
      <c r="Q29" s="79"/>
      <c r="R29" s="78"/>
      <c r="S29" s="78"/>
      <c r="T29" s="79"/>
      <c r="U29" s="143"/>
      <c r="V29" s="117"/>
      <c r="W29" s="117"/>
      <c r="X29" s="117"/>
      <c r="Y29" s="130"/>
      <c r="Z29" s="130"/>
      <c r="AA29" s="130"/>
      <c r="AB29" s="142"/>
      <c r="AC29" s="118"/>
      <c r="AD29" s="140">
        <f>SUM($D29:$AC29)</f>
        <v>0</v>
      </c>
      <c r="AE29" s="51"/>
      <c r="AF29" s="160">
        <f>SUM(AD29+AE30)</f>
        <v>0</v>
      </c>
      <c r="AG29" s="158">
        <f>IF(AND($AG$3=25,AH30&lt;0),AH29,AH30)</f>
        <v>0</v>
      </c>
      <c r="AH29" s="11">
        <f>IF(AND($AG$3=25,SUM(AF29-(C29*25))&lt;0),SUM(AF29-(C29*25)),0)</f>
        <v>0</v>
      </c>
    </row>
    <row r="30" spans="1:35" ht="13" thickBot="1">
      <c r="A30" s="207"/>
      <c r="B30" s="216"/>
      <c r="C30" s="211"/>
      <c r="D30" s="117"/>
      <c r="E30" s="145"/>
      <c r="F30" s="118"/>
      <c r="G30" s="78"/>
      <c r="H30" s="79"/>
      <c r="I30" s="79"/>
      <c r="J30" s="79"/>
      <c r="K30" s="79"/>
      <c r="L30" s="130"/>
      <c r="M30" s="79"/>
      <c r="N30" s="144"/>
      <c r="O30" s="79"/>
      <c r="P30" s="78"/>
      <c r="Q30" s="79"/>
      <c r="R30" s="78"/>
      <c r="S30" s="78"/>
      <c r="T30" s="79"/>
      <c r="U30" s="143"/>
      <c r="V30" s="117"/>
      <c r="W30" s="117"/>
      <c r="X30" s="117"/>
      <c r="Y30" s="130"/>
      <c r="Z30" s="130"/>
      <c r="AA30" s="130"/>
      <c r="AB30" s="142"/>
      <c r="AC30" s="118"/>
      <c r="AD30" s="139"/>
      <c r="AE30" s="53">
        <f>SUM($D30:$AC30)</f>
        <v>0</v>
      </c>
      <c r="AF30" s="161"/>
      <c r="AG30" s="159"/>
      <c r="AH30" s="11">
        <f>SUM(AF29-(C29*30))</f>
        <v>0</v>
      </c>
    </row>
    <row r="31" spans="1:35" ht="15" customHeight="1">
      <c r="A31" s="206"/>
      <c r="B31" s="215"/>
      <c r="C31" s="210"/>
      <c r="D31" s="117"/>
      <c r="E31" s="145"/>
      <c r="F31" s="118"/>
      <c r="G31" s="78"/>
      <c r="H31" s="79"/>
      <c r="I31" s="79"/>
      <c r="J31" s="79"/>
      <c r="K31" s="79"/>
      <c r="L31" s="130"/>
      <c r="M31" s="79"/>
      <c r="N31" s="144"/>
      <c r="O31" s="79"/>
      <c r="P31" s="78"/>
      <c r="Q31" s="79"/>
      <c r="R31" s="78"/>
      <c r="S31" s="78"/>
      <c r="T31" s="79"/>
      <c r="U31" s="143"/>
      <c r="V31" s="117"/>
      <c r="W31" s="117"/>
      <c r="X31" s="117"/>
      <c r="Y31" s="130"/>
      <c r="Z31" s="130"/>
      <c r="AA31" s="130"/>
      <c r="AB31" s="142"/>
      <c r="AC31" s="118"/>
      <c r="AD31" s="140">
        <f>SUM($D31:$AC31)</f>
        <v>0</v>
      </c>
      <c r="AE31" s="51"/>
      <c r="AF31" s="160">
        <f>SUM(AD31+AE32)</f>
        <v>0</v>
      </c>
      <c r="AG31" s="158">
        <f>IF(AND($AG$3=25,AH32&lt;0),AH31,AH32)</f>
        <v>0</v>
      </c>
      <c r="AH31" s="11">
        <f>IF(AND($AG$3=25,SUM(AF31-(C31*25))&lt;0),SUM(AF31-(C31*25)),0)</f>
        <v>0</v>
      </c>
    </row>
    <row r="32" spans="1:35" ht="13" thickBot="1">
      <c r="A32" s="207"/>
      <c r="B32" s="216"/>
      <c r="C32" s="211"/>
      <c r="D32" s="117"/>
      <c r="E32" s="145"/>
      <c r="F32" s="118"/>
      <c r="G32" s="78"/>
      <c r="H32" s="79"/>
      <c r="I32" s="79"/>
      <c r="J32" s="79"/>
      <c r="K32" s="79"/>
      <c r="L32" s="130"/>
      <c r="M32" s="79"/>
      <c r="N32" s="144"/>
      <c r="O32" s="79"/>
      <c r="P32" s="78"/>
      <c r="Q32" s="79"/>
      <c r="R32" s="78"/>
      <c r="S32" s="78"/>
      <c r="T32" s="79"/>
      <c r="U32" s="143"/>
      <c r="V32" s="117"/>
      <c r="W32" s="117"/>
      <c r="X32" s="117"/>
      <c r="Y32" s="130"/>
      <c r="Z32" s="130"/>
      <c r="AA32" s="130"/>
      <c r="AB32" s="142"/>
      <c r="AC32" s="118"/>
      <c r="AD32" s="139"/>
      <c r="AE32" s="53">
        <f>SUM($D32:$AC32)</f>
        <v>0</v>
      </c>
      <c r="AF32" s="161"/>
      <c r="AG32" s="159"/>
      <c r="AH32" s="11">
        <f>SUM(AF31-(C31*30))</f>
        <v>0</v>
      </c>
    </row>
    <row r="33" spans="1:34" ht="15" customHeight="1">
      <c r="A33" s="206"/>
      <c r="B33" s="215"/>
      <c r="C33" s="210"/>
      <c r="D33" s="117"/>
      <c r="E33" s="145"/>
      <c r="F33" s="118"/>
      <c r="G33" s="78"/>
      <c r="H33" s="79"/>
      <c r="I33" s="79"/>
      <c r="J33" s="79"/>
      <c r="K33" s="79"/>
      <c r="L33" s="130"/>
      <c r="M33" s="79"/>
      <c r="N33" s="144"/>
      <c r="O33" s="79"/>
      <c r="P33" s="78"/>
      <c r="Q33" s="79"/>
      <c r="R33" s="78"/>
      <c r="S33" s="78"/>
      <c r="T33" s="79"/>
      <c r="U33" s="143"/>
      <c r="V33" s="117"/>
      <c r="W33" s="117"/>
      <c r="X33" s="117"/>
      <c r="Y33" s="130"/>
      <c r="Z33" s="130"/>
      <c r="AA33" s="130"/>
      <c r="AB33" s="142"/>
      <c r="AC33" s="118"/>
      <c r="AD33" s="140">
        <f>SUM($D33:$AC33)</f>
        <v>0</v>
      </c>
      <c r="AE33" s="51"/>
      <c r="AF33" s="160">
        <f>SUM(AD33+AE34)</f>
        <v>0</v>
      </c>
      <c r="AG33" s="158">
        <f>IF(AND($AG$3=25,AH34&lt;0),AH33,AH34)</f>
        <v>0</v>
      </c>
      <c r="AH33" s="11">
        <f>IF(AND($AG$3=25,SUM(AF33-(C33*25))&lt;0),SUM(AF33-(C33*25)),0)</f>
        <v>0</v>
      </c>
    </row>
    <row r="34" spans="1:34" ht="13" thickBot="1">
      <c r="A34" s="207"/>
      <c r="B34" s="216"/>
      <c r="C34" s="211"/>
      <c r="D34" s="117"/>
      <c r="E34" s="145"/>
      <c r="F34" s="118"/>
      <c r="G34" s="78"/>
      <c r="H34" s="79"/>
      <c r="I34" s="79"/>
      <c r="J34" s="79"/>
      <c r="K34" s="79"/>
      <c r="L34" s="130"/>
      <c r="M34" s="79"/>
      <c r="N34" s="144"/>
      <c r="O34" s="79"/>
      <c r="P34" s="78"/>
      <c r="Q34" s="79"/>
      <c r="R34" s="78"/>
      <c r="S34" s="78"/>
      <c r="T34" s="79"/>
      <c r="U34" s="143"/>
      <c r="V34" s="117"/>
      <c r="W34" s="117"/>
      <c r="X34" s="117"/>
      <c r="Y34" s="130"/>
      <c r="Z34" s="130"/>
      <c r="AA34" s="130"/>
      <c r="AB34" s="142"/>
      <c r="AC34" s="118"/>
      <c r="AD34" s="139"/>
      <c r="AE34" s="53">
        <f>SUM($D34:$AC34)</f>
        <v>0</v>
      </c>
      <c r="AF34" s="161"/>
      <c r="AG34" s="164"/>
      <c r="AH34" s="9">
        <f>SUM(AF33-(C33*30))</f>
        <v>0</v>
      </c>
    </row>
    <row r="35" spans="1:34" ht="15" customHeight="1">
      <c r="A35" s="206"/>
      <c r="B35" s="215"/>
      <c r="C35" s="210"/>
      <c r="D35" s="117"/>
      <c r="E35" s="145"/>
      <c r="F35" s="118"/>
      <c r="G35" s="78"/>
      <c r="H35" s="79"/>
      <c r="I35" s="79"/>
      <c r="J35" s="79"/>
      <c r="K35" s="79"/>
      <c r="L35" s="130"/>
      <c r="M35" s="79"/>
      <c r="N35" s="144"/>
      <c r="O35" s="79"/>
      <c r="P35" s="78"/>
      <c r="Q35" s="79"/>
      <c r="R35" s="78"/>
      <c r="S35" s="78"/>
      <c r="T35" s="79"/>
      <c r="U35" s="143"/>
      <c r="V35" s="117"/>
      <c r="W35" s="117"/>
      <c r="X35" s="117"/>
      <c r="Y35" s="130"/>
      <c r="Z35" s="130"/>
      <c r="AA35" s="130"/>
      <c r="AB35" s="142"/>
      <c r="AC35" s="118"/>
      <c r="AD35" s="140">
        <f>SUM($D35:$AC35)</f>
        <v>0</v>
      </c>
      <c r="AE35" s="51"/>
      <c r="AF35" s="160">
        <f>SUM(AD35+AE36)</f>
        <v>0</v>
      </c>
      <c r="AG35" s="163">
        <f>IF(AND($AG$3=25,AH36&lt;0),AH35,AH36)</f>
        <v>0</v>
      </c>
      <c r="AH35" s="9">
        <f>IF(AND($AG$3=25,SUM(AF35-(C35*25))&lt;0),SUM(AF35-(C35*25)),0)</f>
        <v>0</v>
      </c>
    </row>
    <row r="36" spans="1:34" ht="13" thickBot="1">
      <c r="A36" s="207"/>
      <c r="B36" s="216"/>
      <c r="C36" s="211"/>
      <c r="D36" s="117"/>
      <c r="E36" s="145"/>
      <c r="F36" s="118"/>
      <c r="G36" s="78"/>
      <c r="H36" s="79"/>
      <c r="I36" s="79"/>
      <c r="J36" s="79"/>
      <c r="K36" s="79"/>
      <c r="L36" s="130"/>
      <c r="M36" s="79"/>
      <c r="N36" s="144"/>
      <c r="O36" s="79"/>
      <c r="P36" s="78"/>
      <c r="Q36" s="79"/>
      <c r="R36" s="78"/>
      <c r="S36" s="78"/>
      <c r="T36" s="79"/>
      <c r="U36" s="143"/>
      <c r="V36" s="117"/>
      <c r="W36" s="117"/>
      <c r="X36" s="117"/>
      <c r="Y36" s="130"/>
      <c r="Z36" s="130"/>
      <c r="AA36" s="130"/>
      <c r="AB36" s="142"/>
      <c r="AC36" s="118"/>
      <c r="AD36" s="139"/>
      <c r="AE36" s="53">
        <f>SUM($D36:$AC36)</f>
        <v>0</v>
      </c>
      <c r="AF36" s="161"/>
      <c r="AG36" s="164"/>
      <c r="AH36" s="9">
        <f>SUM(AF35-(C35*30))</f>
        <v>0</v>
      </c>
    </row>
    <row r="37" spans="1:34" ht="15" customHeight="1">
      <c r="A37" s="206"/>
      <c r="B37" s="215"/>
      <c r="C37" s="210"/>
      <c r="D37" s="117"/>
      <c r="E37" s="145"/>
      <c r="F37" s="118"/>
      <c r="G37" s="78"/>
      <c r="H37" s="79"/>
      <c r="I37" s="79"/>
      <c r="J37" s="79"/>
      <c r="K37" s="79"/>
      <c r="L37" s="130"/>
      <c r="M37" s="79"/>
      <c r="N37" s="144"/>
      <c r="O37" s="79"/>
      <c r="P37" s="78"/>
      <c r="Q37" s="79"/>
      <c r="R37" s="78"/>
      <c r="S37" s="78"/>
      <c r="T37" s="79"/>
      <c r="U37" s="143"/>
      <c r="V37" s="117"/>
      <c r="W37" s="117"/>
      <c r="X37" s="117"/>
      <c r="Y37" s="130"/>
      <c r="Z37" s="130"/>
      <c r="AA37" s="130"/>
      <c r="AB37" s="142"/>
      <c r="AC37" s="118"/>
      <c r="AD37" s="140">
        <f>SUM($D37:$AC37)</f>
        <v>0</v>
      </c>
      <c r="AE37" s="51"/>
      <c r="AF37" s="160">
        <f>SUM(AD37+AE38)</f>
        <v>0</v>
      </c>
      <c r="AG37" s="163">
        <f>IF(AND($AG$3=25,AH38&lt;0),AH37,AH38)</f>
        <v>0</v>
      </c>
      <c r="AH37" s="9">
        <f>IF(AND($AG$3=25,SUM(AF37-(C37*25))&lt;0),SUM(AF37-(C37*25)),0)</f>
        <v>0</v>
      </c>
    </row>
    <row r="38" spans="1:34" ht="13" thickBot="1">
      <c r="A38" s="207"/>
      <c r="B38" s="216"/>
      <c r="C38" s="211"/>
      <c r="D38" s="117"/>
      <c r="E38" s="145"/>
      <c r="F38" s="118"/>
      <c r="G38" s="78"/>
      <c r="H38" s="79"/>
      <c r="I38" s="79"/>
      <c r="J38" s="79"/>
      <c r="K38" s="79"/>
      <c r="L38" s="130"/>
      <c r="M38" s="79"/>
      <c r="N38" s="144"/>
      <c r="O38" s="79"/>
      <c r="P38" s="78"/>
      <c r="Q38" s="79"/>
      <c r="R38" s="78"/>
      <c r="S38" s="78"/>
      <c r="T38" s="79"/>
      <c r="U38" s="143"/>
      <c r="V38" s="117"/>
      <c r="W38" s="117"/>
      <c r="X38" s="117"/>
      <c r="Y38" s="130"/>
      <c r="Z38" s="130"/>
      <c r="AA38" s="130"/>
      <c r="AB38" s="142"/>
      <c r="AC38" s="118"/>
      <c r="AD38" s="139"/>
      <c r="AE38" s="53">
        <f>SUM($D38:$AC38)</f>
        <v>0</v>
      </c>
      <c r="AF38" s="161"/>
      <c r="AG38" s="164"/>
      <c r="AH38" s="9">
        <f>SUM(AF37-(C37*30))</f>
        <v>0</v>
      </c>
    </row>
    <row r="39" spans="1:34">
      <c r="A39" s="206"/>
      <c r="B39" s="215"/>
      <c r="C39" s="210"/>
      <c r="D39" s="117"/>
      <c r="E39" s="145"/>
      <c r="F39" s="118"/>
      <c r="G39" s="78"/>
      <c r="H39" s="79"/>
      <c r="I39" s="79"/>
      <c r="J39" s="79"/>
      <c r="K39" s="79"/>
      <c r="L39" s="130"/>
      <c r="M39" s="79"/>
      <c r="N39" s="144"/>
      <c r="O39" s="79"/>
      <c r="P39" s="78"/>
      <c r="Q39" s="79"/>
      <c r="R39" s="78"/>
      <c r="S39" s="78"/>
      <c r="T39" s="79"/>
      <c r="U39" s="143"/>
      <c r="V39" s="117"/>
      <c r="W39" s="117"/>
      <c r="X39" s="117"/>
      <c r="Y39" s="130"/>
      <c r="Z39" s="130"/>
      <c r="AA39" s="130"/>
      <c r="AB39" s="142"/>
      <c r="AC39" s="118"/>
      <c r="AD39" s="140">
        <f>SUM($D39:$AC39)</f>
        <v>0</v>
      </c>
      <c r="AE39" s="51"/>
      <c r="AF39" s="160">
        <f>SUM(AD39+AE40)</f>
        <v>0</v>
      </c>
      <c r="AG39" s="163">
        <f>IF(AND($AG$3=25,AH40&lt;0),AH39,AH40)</f>
        <v>0</v>
      </c>
      <c r="AH39" s="9">
        <f>IF(AND($AG$3=25,SUM(AF39-(C39*25))&lt;0),SUM(AF39-(C39*25)),0)</f>
        <v>0</v>
      </c>
    </row>
    <row r="40" spans="1:34" ht="13" thickBot="1">
      <c r="A40" s="207"/>
      <c r="B40" s="216"/>
      <c r="C40" s="211"/>
      <c r="D40" s="117"/>
      <c r="E40" s="145"/>
      <c r="F40" s="118"/>
      <c r="G40" s="78"/>
      <c r="H40" s="79"/>
      <c r="I40" s="79"/>
      <c r="J40" s="79"/>
      <c r="K40" s="79"/>
      <c r="L40" s="130"/>
      <c r="M40" s="79"/>
      <c r="N40" s="144"/>
      <c r="O40" s="79"/>
      <c r="P40" s="78"/>
      <c r="Q40" s="79"/>
      <c r="R40" s="78"/>
      <c r="S40" s="78"/>
      <c r="T40" s="79"/>
      <c r="U40" s="143"/>
      <c r="V40" s="117"/>
      <c r="W40" s="117"/>
      <c r="X40" s="117"/>
      <c r="Y40" s="130"/>
      <c r="Z40" s="130"/>
      <c r="AA40" s="130"/>
      <c r="AB40" s="142"/>
      <c r="AC40" s="118"/>
      <c r="AD40" s="139"/>
      <c r="AE40" s="53">
        <f>SUM($D40:$AC40)</f>
        <v>0</v>
      </c>
      <c r="AF40" s="161"/>
      <c r="AG40" s="164"/>
      <c r="AH40" s="9">
        <f>SUM(AF39-(C39*30))</f>
        <v>0</v>
      </c>
    </row>
    <row r="41" spans="1:34">
      <c r="A41" s="206"/>
      <c r="B41" s="215"/>
      <c r="C41" s="210"/>
      <c r="D41" s="117"/>
      <c r="E41" s="145"/>
      <c r="F41" s="118"/>
      <c r="G41" s="78"/>
      <c r="H41" s="79"/>
      <c r="I41" s="79"/>
      <c r="J41" s="79"/>
      <c r="K41" s="79"/>
      <c r="L41" s="130"/>
      <c r="M41" s="79"/>
      <c r="N41" s="144"/>
      <c r="O41" s="79"/>
      <c r="P41" s="78"/>
      <c r="Q41" s="79"/>
      <c r="R41" s="78"/>
      <c r="S41" s="78"/>
      <c r="T41" s="79"/>
      <c r="U41" s="143"/>
      <c r="V41" s="117"/>
      <c r="W41" s="117"/>
      <c r="X41" s="117"/>
      <c r="Y41" s="130"/>
      <c r="Z41" s="130"/>
      <c r="AA41" s="130"/>
      <c r="AB41" s="142"/>
      <c r="AC41" s="118"/>
      <c r="AD41" s="140">
        <f>SUM($D41:$AC41)</f>
        <v>0</v>
      </c>
      <c r="AE41" s="51"/>
      <c r="AF41" s="160">
        <f>SUM(AD41+AE42)</f>
        <v>0</v>
      </c>
      <c r="AG41" s="163">
        <f>IF(AND($AG$3=25,AH42&lt;0),AH41,AH42)</f>
        <v>0</v>
      </c>
      <c r="AH41" s="9">
        <f>IF(AND($AG$3=25,SUM(AF41-(C41*25))&lt;0),SUM(AF41-(C41*25)),0)</f>
        <v>0</v>
      </c>
    </row>
    <row r="42" spans="1:34" ht="13" thickBot="1">
      <c r="A42" s="207"/>
      <c r="B42" s="216"/>
      <c r="C42" s="211"/>
      <c r="D42" s="117"/>
      <c r="E42" s="145"/>
      <c r="F42" s="118"/>
      <c r="G42" s="78"/>
      <c r="H42" s="79"/>
      <c r="I42" s="79"/>
      <c r="J42" s="79"/>
      <c r="K42" s="79"/>
      <c r="L42" s="130"/>
      <c r="M42" s="79"/>
      <c r="N42" s="144"/>
      <c r="O42" s="79"/>
      <c r="P42" s="78"/>
      <c r="Q42" s="79"/>
      <c r="R42" s="78"/>
      <c r="S42" s="78"/>
      <c r="T42" s="79"/>
      <c r="U42" s="143"/>
      <c r="V42" s="117"/>
      <c r="W42" s="117"/>
      <c r="X42" s="117"/>
      <c r="Y42" s="130"/>
      <c r="Z42" s="130"/>
      <c r="AA42" s="130"/>
      <c r="AB42" s="142"/>
      <c r="AC42" s="118"/>
      <c r="AD42" s="139"/>
      <c r="AE42" s="53">
        <f>SUM($D42:$AC42)</f>
        <v>0</v>
      </c>
      <c r="AF42" s="161"/>
      <c r="AG42" s="164"/>
      <c r="AH42" s="9">
        <f>SUM(AF41-(C41*30))</f>
        <v>0</v>
      </c>
    </row>
    <row r="43" spans="1:34">
      <c r="A43" s="206"/>
      <c r="B43" s="215"/>
      <c r="C43" s="210"/>
      <c r="D43" s="117"/>
      <c r="E43" s="145"/>
      <c r="F43" s="118"/>
      <c r="G43" s="78"/>
      <c r="H43" s="79"/>
      <c r="I43" s="79"/>
      <c r="J43" s="79"/>
      <c r="K43" s="79"/>
      <c r="L43" s="130"/>
      <c r="M43" s="79"/>
      <c r="N43" s="144"/>
      <c r="O43" s="79"/>
      <c r="P43" s="78"/>
      <c r="Q43" s="79"/>
      <c r="R43" s="78"/>
      <c r="S43" s="78"/>
      <c r="T43" s="79"/>
      <c r="U43" s="143"/>
      <c r="V43" s="117"/>
      <c r="W43" s="117"/>
      <c r="X43" s="117"/>
      <c r="Y43" s="130"/>
      <c r="Z43" s="130"/>
      <c r="AA43" s="130"/>
      <c r="AB43" s="142"/>
      <c r="AC43" s="118"/>
      <c r="AD43" s="140"/>
      <c r="AE43" s="56"/>
      <c r="AF43" s="160">
        <f>SUM(AD43+AE44)</f>
        <v>0</v>
      </c>
      <c r="AG43" s="163">
        <f>IF(AND($AG$3=25,AH44&lt;0),AH43,AH44)</f>
        <v>0</v>
      </c>
      <c r="AH43" s="9">
        <f>IF(AND($AG$3=25,SUM(AF43-(C43*25))&lt;0),SUM(AF43-(C43*25)),0)</f>
        <v>0</v>
      </c>
    </row>
    <row r="44" spans="1:34" ht="13" thickBot="1">
      <c r="A44" s="207"/>
      <c r="B44" s="216"/>
      <c r="C44" s="211"/>
      <c r="D44" s="117"/>
      <c r="E44" s="145"/>
      <c r="F44" s="118"/>
      <c r="G44" s="78"/>
      <c r="H44" s="79"/>
      <c r="I44" s="79"/>
      <c r="J44" s="79"/>
      <c r="K44" s="79"/>
      <c r="L44" s="130"/>
      <c r="M44" s="79"/>
      <c r="N44" s="144"/>
      <c r="O44" s="79"/>
      <c r="P44" s="78"/>
      <c r="Q44" s="79"/>
      <c r="R44" s="78"/>
      <c r="S44" s="78"/>
      <c r="T44" s="79"/>
      <c r="U44" s="143"/>
      <c r="V44" s="117"/>
      <c r="W44" s="117"/>
      <c r="X44" s="117"/>
      <c r="Y44" s="130"/>
      <c r="Z44" s="130"/>
      <c r="AA44" s="130"/>
      <c r="AB44" s="142"/>
      <c r="AC44" s="118"/>
      <c r="AD44" s="140"/>
      <c r="AE44" s="56"/>
      <c r="AF44" s="161"/>
      <c r="AG44" s="164"/>
      <c r="AH44" s="9">
        <f>SUM(AF43-(C43*30))</f>
        <v>0</v>
      </c>
    </row>
    <row r="45" spans="1:34">
      <c r="A45" s="206"/>
      <c r="B45" s="81"/>
      <c r="C45" s="82"/>
      <c r="D45" s="117"/>
      <c r="E45" s="145"/>
      <c r="F45" s="118"/>
      <c r="G45" s="78"/>
      <c r="H45" s="79"/>
      <c r="I45" s="79"/>
      <c r="J45" s="79"/>
      <c r="K45" s="79"/>
      <c r="L45" s="130"/>
      <c r="M45" s="79"/>
      <c r="N45" s="144"/>
      <c r="O45" s="79"/>
      <c r="P45" s="78"/>
      <c r="Q45" s="79"/>
      <c r="R45" s="78"/>
      <c r="S45" s="78"/>
      <c r="T45" s="79"/>
      <c r="U45" s="143"/>
      <c r="V45" s="117"/>
      <c r="W45" s="117"/>
      <c r="X45" s="117"/>
      <c r="Y45" s="130"/>
      <c r="Z45" s="130"/>
      <c r="AA45" s="130"/>
      <c r="AB45" s="142"/>
      <c r="AC45" s="118"/>
      <c r="AD45" s="140"/>
      <c r="AE45" s="56"/>
      <c r="AF45" s="160">
        <f>SUM(AD45+AE46)</f>
        <v>0</v>
      </c>
      <c r="AG45" s="163">
        <f>IF(AND($AG$3=25,AH46&lt;0),AH45,AH46)</f>
        <v>0</v>
      </c>
      <c r="AH45" s="9">
        <f>IF(AND($AG$3=25,SUM(AF45-(C45*25))&lt;0),SUM(AF45-(C45*25)),0)</f>
        <v>0</v>
      </c>
    </row>
    <row r="46" spans="1:34" ht="13" thickBot="1">
      <c r="A46" s="207"/>
      <c r="B46" s="81"/>
      <c r="C46" s="82"/>
      <c r="D46" s="117"/>
      <c r="E46" s="145"/>
      <c r="F46" s="118"/>
      <c r="G46" s="78"/>
      <c r="H46" s="79"/>
      <c r="I46" s="79"/>
      <c r="J46" s="79"/>
      <c r="K46" s="79"/>
      <c r="L46" s="130"/>
      <c r="M46" s="79"/>
      <c r="N46" s="144"/>
      <c r="O46" s="79"/>
      <c r="P46" s="78"/>
      <c r="Q46" s="79"/>
      <c r="R46" s="78"/>
      <c r="S46" s="78"/>
      <c r="T46" s="79"/>
      <c r="U46" s="143"/>
      <c r="V46" s="117"/>
      <c r="W46" s="117"/>
      <c r="X46" s="117"/>
      <c r="Y46" s="130"/>
      <c r="Z46" s="130"/>
      <c r="AA46" s="130"/>
      <c r="AB46" s="142"/>
      <c r="AC46" s="118"/>
      <c r="AD46" s="140"/>
      <c r="AE46" s="56"/>
      <c r="AF46" s="161"/>
      <c r="AG46" s="164"/>
      <c r="AH46" s="9">
        <f>SUM(AF45-(C45*30))</f>
        <v>0</v>
      </c>
    </row>
    <row r="47" spans="1:34">
      <c r="A47" s="206"/>
      <c r="B47" s="208"/>
      <c r="C47" s="210"/>
      <c r="D47" s="117"/>
      <c r="E47" s="145"/>
      <c r="F47" s="118"/>
      <c r="G47" s="78"/>
      <c r="H47" s="79"/>
      <c r="I47" s="79"/>
      <c r="J47" s="79"/>
      <c r="K47" s="79"/>
      <c r="L47" s="130"/>
      <c r="M47" s="79"/>
      <c r="N47" s="144"/>
      <c r="O47" s="79"/>
      <c r="P47" s="78"/>
      <c r="Q47" s="79"/>
      <c r="R47" s="78"/>
      <c r="S47" s="78"/>
      <c r="T47" s="79"/>
      <c r="U47" s="143"/>
      <c r="V47" s="117"/>
      <c r="W47" s="117"/>
      <c r="X47" s="117"/>
      <c r="Y47" s="130"/>
      <c r="Z47" s="130"/>
      <c r="AA47" s="130"/>
      <c r="AB47" s="142"/>
      <c r="AC47" s="118"/>
      <c r="AD47" s="140">
        <f>SUM($D47:$AC47)</f>
        <v>0</v>
      </c>
      <c r="AE47" s="57"/>
      <c r="AF47" s="160">
        <f>SUM(AD47+AE48)</f>
        <v>0</v>
      </c>
      <c r="AG47" s="163">
        <f>IF(AND($AG$3=25,AH48&lt;0),AH47,AH48)</f>
        <v>0</v>
      </c>
      <c r="AH47" s="9">
        <f>IF(AND($AG$3=25,SUM(AF47-(C47*25))&lt;0),SUM(AF47-(C47*25)),0)</f>
        <v>0</v>
      </c>
    </row>
    <row r="48" spans="1:34" ht="13" thickBot="1">
      <c r="A48" s="207"/>
      <c r="B48" s="209"/>
      <c r="C48" s="211"/>
      <c r="D48" s="117"/>
      <c r="E48" s="145"/>
      <c r="F48" s="118"/>
      <c r="G48" s="78"/>
      <c r="H48" s="79"/>
      <c r="I48" s="79"/>
      <c r="J48" s="79"/>
      <c r="K48" s="79"/>
      <c r="L48" s="130"/>
      <c r="M48" s="79"/>
      <c r="N48" s="144"/>
      <c r="O48" s="79"/>
      <c r="P48" s="78"/>
      <c r="Q48" s="79"/>
      <c r="R48" s="78"/>
      <c r="S48" s="78"/>
      <c r="T48" s="79"/>
      <c r="U48" s="143"/>
      <c r="V48" s="117"/>
      <c r="W48" s="117"/>
      <c r="X48" s="117"/>
      <c r="Y48" s="130"/>
      <c r="Z48" s="130"/>
      <c r="AA48" s="130"/>
      <c r="AB48" s="142"/>
      <c r="AC48" s="118"/>
      <c r="AD48" s="141"/>
      <c r="AE48" s="59">
        <f>SUM($D48:$AC48)</f>
        <v>0</v>
      </c>
      <c r="AF48" s="161"/>
      <c r="AG48" s="164"/>
      <c r="AH48" s="9">
        <f>SUM(AF47-(C47*30))</f>
        <v>0</v>
      </c>
    </row>
    <row r="49" spans="1:35" ht="13" thickBot="1">
      <c r="A49" s="190" t="s">
        <v>37</v>
      </c>
      <c r="B49" s="191"/>
      <c r="C49" s="192"/>
      <c r="D49" s="60">
        <f t="shared" ref="D49:AC49" si="0">IF($B5&lt;&gt;"",D5+D6,0)+IF($B7&lt;&gt;"",D7+D8,0)+IF($B9&lt;&gt;"",D9+D10,0)+IF($B11&lt;&gt;"",D11+D12,0)+IF($B13&lt;&gt;"",D13+D14,0)+IF($B15&lt;&gt;"",D15+D16,0)+IF($B17&lt;&gt;"",D17+D18,0)+IF($B19&lt;&gt;"",D19+D20,0)+IF($B21&lt;&gt;"",D21+D22,0)+IF($B23&lt;&gt;"",D23+D24,0)+IF($B25&lt;&gt;"",D25+D26,0)+IF($B27&lt;&gt;"",D27+D28,0)+IF($B29&lt;&gt;"",D29+D30,0)+IF($B31&lt;&gt;"",D31+D32,0)+IF($B33&lt;&gt;"",D33+D34,0)+IF($B35&lt;&gt;"",D35+D36,0)+IF($B37&lt;&gt;"",D37+D38,0)+IF($B39&lt;&gt;"",D39+D40,0)+IF($B41&lt;&gt;"",D41+D42,0)+IF($B43&lt;&gt;"",D43+D44,0)+IF($B45&lt;&gt;"",D45+D46,0)+IF($B47&lt;&gt;"",D47+D48,0)</f>
        <v>0</v>
      </c>
      <c r="E49" s="60">
        <f t="shared" si="0"/>
        <v>5</v>
      </c>
      <c r="F49" s="96">
        <f t="shared" si="0"/>
        <v>0</v>
      </c>
      <c r="G49" s="60">
        <f t="shared" si="0"/>
        <v>0</v>
      </c>
      <c r="H49" s="60">
        <f t="shared" si="0"/>
        <v>0</v>
      </c>
      <c r="I49" s="60">
        <f t="shared" si="0"/>
        <v>0</v>
      </c>
      <c r="J49" s="60">
        <f t="shared" si="0"/>
        <v>0</v>
      </c>
      <c r="K49" s="60">
        <f t="shared" si="0"/>
        <v>5</v>
      </c>
      <c r="L49" s="60">
        <f t="shared" si="0"/>
        <v>0</v>
      </c>
      <c r="M49" s="60">
        <f t="shared" si="0"/>
        <v>0</v>
      </c>
      <c r="N49" s="60">
        <f t="shared" si="0"/>
        <v>0</v>
      </c>
      <c r="O49" s="60">
        <f t="shared" si="0"/>
        <v>5</v>
      </c>
      <c r="P49" s="60">
        <f t="shared" si="0"/>
        <v>6</v>
      </c>
      <c r="Q49" s="110">
        <f t="shared" si="0"/>
        <v>8</v>
      </c>
      <c r="R49" s="60">
        <f t="shared" si="0"/>
        <v>0</v>
      </c>
      <c r="S49" s="60">
        <f t="shared" si="0"/>
        <v>0</v>
      </c>
      <c r="T49" s="60">
        <f t="shared" si="0"/>
        <v>0</v>
      </c>
      <c r="U49" s="93">
        <f t="shared" si="0"/>
        <v>0</v>
      </c>
      <c r="V49" s="93">
        <f t="shared" si="0"/>
        <v>0</v>
      </c>
      <c r="W49" s="93">
        <f t="shared" si="0"/>
        <v>0</v>
      </c>
      <c r="X49" s="60">
        <f t="shared" si="0"/>
        <v>0</v>
      </c>
      <c r="Y49" s="60">
        <f t="shared" si="0"/>
        <v>0</v>
      </c>
      <c r="Z49" s="60">
        <f t="shared" si="0"/>
        <v>0</v>
      </c>
      <c r="AA49" s="60">
        <f t="shared" si="0"/>
        <v>0</v>
      </c>
      <c r="AB49" s="60">
        <f t="shared" si="0"/>
        <v>0</v>
      </c>
      <c r="AC49" s="96">
        <f t="shared" si="0"/>
        <v>0</v>
      </c>
      <c r="AD49" s="63"/>
      <c r="AE49" s="64"/>
      <c r="AF49" s="64"/>
      <c r="AG49" s="64"/>
    </row>
    <row r="50" spans="1:35" s="70" customFormat="1" ht="24.75" customHeight="1" thickBot="1">
      <c r="A50" s="184" t="s">
        <v>38</v>
      </c>
      <c r="B50" s="185"/>
      <c r="C50" s="65">
        <f>IF($B5&lt;&gt;"",C5,0)+IF($B7&lt;&gt;"",C7,0)+IF($B9&lt;&gt;"",C9,0)+IF($B11&lt;&gt;"",C11,0)+IF($B13&lt;&gt;"",C13,0)+IF($B15&lt;&gt;"",C15,0)+IF($B17&lt;&gt;"",C17,0)+IF($B19&lt;&gt;"",C19,0)+IF($B21&lt;&gt;"",C21,0)+IF($B23&lt;&gt;"",C23,0)+IF($B25&lt;&gt;"",C25,0)+IF($B27&lt;&gt;"",C27,0)+IF($B29&lt;&gt;"",C29,0)+IF($B31&lt;&gt;"",C31,0)+IF($B33&lt;&gt;"",C33,0)+IF($B35&lt;&gt;"",C35,0)+IF($B37&lt;&gt;"",C37,0)+IF($B39&lt;&gt;"",C39,0)+IF($B41&lt;&gt;"",C41,0)+IF($B43&lt;&gt;"",C43,0)+IF($B45&lt;&gt;"",C45,0)+IF($B47&lt;&gt;"",C47,0)</f>
        <v>1</v>
      </c>
      <c r="D50" s="187" t="s">
        <v>39</v>
      </c>
      <c r="E50" s="214"/>
      <c r="F50" s="188"/>
      <c r="G50" s="188"/>
      <c r="H50" s="188"/>
      <c r="I50" s="188"/>
      <c r="J50" s="188"/>
      <c r="K50" s="188"/>
      <c r="L50" s="188"/>
      <c r="M50" s="188"/>
      <c r="N50" s="188"/>
      <c r="O50" s="188"/>
      <c r="P50" s="188"/>
      <c r="Q50" s="188"/>
      <c r="R50" s="189"/>
      <c r="S50" s="212">
        <f>SUM(D49:AC49)</f>
        <v>29</v>
      </c>
      <c r="T50" s="213"/>
      <c r="U50" s="66"/>
      <c r="V50" s="66"/>
      <c r="W50" s="66"/>
      <c r="X50" s="66" t="s">
        <v>18</v>
      </c>
      <c r="Y50" s="66" t="s">
        <v>16</v>
      </c>
      <c r="Z50" s="66" t="s">
        <v>15</v>
      </c>
      <c r="AA50" s="66" t="s">
        <v>19</v>
      </c>
      <c r="AB50" s="66"/>
      <c r="AC50" s="66">
        <v>1</v>
      </c>
      <c r="AD50" s="97"/>
      <c r="AE50" s="67"/>
      <c r="AF50" s="67"/>
      <c r="AG50" s="68"/>
      <c r="AH50" s="9"/>
      <c r="AI50" s="69"/>
    </row>
    <row r="51" spans="1:35" ht="14">
      <c r="A51" s="198" t="s">
        <v>34</v>
      </c>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200"/>
    </row>
    <row r="52" spans="1:35" ht="13" thickBot="1">
      <c r="A52" s="83" t="s">
        <v>8</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5"/>
    </row>
    <row r="53" spans="1:35">
      <c r="C53" s="16"/>
    </row>
    <row r="54" spans="1:35">
      <c r="C54" s="16"/>
    </row>
    <row r="55" spans="1:35" ht="15">
      <c r="A55" s="72"/>
      <c r="B55" s="73" t="s">
        <v>16</v>
      </c>
      <c r="C55" s="73"/>
      <c r="D55" s="74"/>
      <c r="E55" s="74"/>
    </row>
    <row r="56" spans="1:35" ht="15">
      <c r="A56" s="72"/>
      <c r="B56" s="73" t="s">
        <v>15</v>
      </c>
      <c r="C56" s="73"/>
      <c r="D56" s="74"/>
      <c r="E56" s="74"/>
    </row>
    <row r="57" spans="1:35">
      <c r="C57" s="16"/>
    </row>
    <row r="58" spans="1:35">
      <c r="C58" s="16"/>
    </row>
    <row r="59" spans="1:35">
      <c r="C59" s="16"/>
    </row>
    <row r="60" spans="1:35">
      <c r="C60" s="16"/>
    </row>
    <row r="61" spans="1:35">
      <c r="C61" s="16"/>
    </row>
    <row r="62" spans="1:35">
      <c r="C62" s="16"/>
    </row>
    <row r="63" spans="1:35">
      <c r="C63" s="16"/>
    </row>
    <row r="64" spans="1:35">
      <c r="C64" s="16"/>
    </row>
    <row r="65" spans="1:3">
      <c r="C65" s="16"/>
    </row>
    <row r="66" spans="1:3">
      <c r="C66" s="16"/>
    </row>
    <row r="67" spans="1:3">
      <c r="C67" s="16"/>
    </row>
    <row r="68" spans="1:3">
      <c r="C68" s="16"/>
    </row>
    <row r="69" spans="1:3">
      <c r="A69" s="75"/>
      <c r="C69" s="16"/>
    </row>
    <row r="70" spans="1:3">
      <c r="C70" s="16"/>
    </row>
    <row r="71" spans="1:3">
      <c r="C71" s="16"/>
    </row>
    <row r="72" spans="1:3">
      <c r="C72" s="16"/>
    </row>
    <row r="73" spans="1:3">
      <c r="C73" s="16"/>
    </row>
    <row r="74" spans="1:3">
      <c r="C74" s="16"/>
    </row>
    <row r="75" spans="1:3">
      <c r="C75" s="16"/>
    </row>
    <row r="76" spans="1:3">
      <c r="C76" s="16"/>
    </row>
    <row r="77" spans="1:3">
      <c r="C77" s="16"/>
    </row>
    <row r="78" spans="1:3">
      <c r="C78" s="16"/>
    </row>
    <row r="79" spans="1:3">
      <c r="C79" s="16"/>
    </row>
    <row r="80" spans="1:3">
      <c r="C80" s="16"/>
    </row>
    <row r="81" spans="3:3">
      <c r="C81" s="16"/>
    </row>
    <row r="82" spans="3:3">
      <c r="C82" s="16"/>
    </row>
    <row r="83" spans="3:3">
      <c r="C83" s="16"/>
    </row>
    <row r="84" spans="3:3">
      <c r="C84" s="16"/>
    </row>
  </sheetData>
  <sheetProtection selectLockedCells="1"/>
  <protectedRanges>
    <protectedRange sqref="A39:A48" name="DataInput_2"/>
    <protectedRange sqref="A39:A48 B39:AC46" name="DataInput_3"/>
    <protectedRange sqref="B47:AC48 A5:AC38" name="Input_1_3"/>
  </protectedRanges>
  <mergeCells count="126">
    <mergeCell ref="A49:C49"/>
    <mergeCell ref="A50:B50"/>
    <mergeCell ref="D50:R50"/>
    <mergeCell ref="S50:T50"/>
    <mergeCell ref="A51:AG51"/>
    <mergeCell ref="B52:AG52"/>
    <mergeCell ref="A45:A46"/>
    <mergeCell ref="AF45:AF46"/>
    <mergeCell ref="AG45:AG46"/>
    <mergeCell ref="A47:A48"/>
    <mergeCell ref="B47:B48"/>
    <mergeCell ref="C47:C48"/>
    <mergeCell ref="AF47:AF48"/>
    <mergeCell ref="AG47:AG48"/>
    <mergeCell ref="A41:A42"/>
    <mergeCell ref="B41:B42"/>
    <mergeCell ref="C41:C42"/>
    <mergeCell ref="AF41:AF42"/>
    <mergeCell ref="AG41:AG42"/>
    <mergeCell ref="A43:A44"/>
    <mergeCell ref="B43:B44"/>
    <mergeCell ref="C43:C44"/>
    <mergeCell ref="AF43:AF44"/>
    <mergeCell ref="AG43:AG44"/>
    <mergeCell ref="A37:A38"/>
    <mergeCell ref="B37:B38"/>
    <mergeCell ref="C37:C38"/>
    <mergeCell ref="AF37:AF38"/>
    <mergeCell ref="AG37:AG38"/>
    <mergeCell ref="A39:A40"/>
    <mergeCell ref="B39:B40"/>
    <mergeCell ref="C39:C40"/>
    <mergeCell ref="AF39:AF40"/>
    <mergeCell ref="AG39:AG40"/>
    <mergeCell ref="A33:A34"/>
    <mergeCell ref="B33:B34"/>
    <mergeCell ref="C33:C34"/>
    <mergeCell ref="AF33:AF34"/>
    <mergeCell ref="AG33:AG34"/>
    <mergeCell ref="A35:A36"/>
    <mergeCell ref="B35:B36"/>
    <mergeCell ref="C35:C36"/>
    <mergeCell ref="AF35:AF36"/>
    <mergeCell ref="AG35:AG36"/>
    <mergeCell ref="A29:A30"/>
    <mergeCell ref="B29:B30"/>
    <mergeCell ref="C29:C30"/>
    <mergeCell ref="AF29:AF30"/>
    <mergeCell ref="AG29:AG30"/>
    <mergeCell ref="A31:A32"/>
    <mergeCell ref="B31:B32"/>
    <mergeCell ref="C31:C32"/>
    <mergeCell ref="AF31:AF32"/>
    <mergeCell ref="AG31:AG32"/>
    <mergeCell ref="A25:A26"/>
    <mergeCell ref="B25:B26"/>
    <mergeCell ref="C25:C26"/>
    <mergeCell ref="AF25:AF26"/>
    <mergeCell ref="AG25:AG26"/>
    <mergeCell ref="A27:A28"/>
    <mergeCell ref="B27:B28"/>
    <mergeCell ref="C27:C28"/>
    <mergeCell ref="AF27:AF28"/>
    <mergeCell ref="AG27:AG28"/>
    <mergeCell ref="A23:A24"/>
    <mergeCell ref="B23:B24"/>
    <mergeCell ref="C23:C24"/>
    <mergeCell ref="AF23:AF24"/>
    <mergeCell ref="AG23:AG24"/>
    <mergeCell ref="AI23:AI24"/>
    <mergeCell ref="AI19:AI20"/>
    <mergeCell ref="A21:A22"/>
    <mergeCell ref="B21:B22"/>
    <mergeCell ref="C21:C22"/>
    <mergeCell ref="AF21:AF22"/>
    <mergeCell ref="AG21:AG22"/>
    <mergeCell ref="A17:A18"/>
    <mergeCell ref="B17:B18"/>
    <mergeCell ref="C17:C18"/>
    <mergeCell ref="AF17:AF18"/>
    <mergeCell ref="AG17:AG18"/>
    <mergeCell ref="A19:A20"/>
    <mergeCell ref="B19:B20"/>
    <mergeCell ref="C19:C20"/>
    <mergeCell ref="AF19:AF20"/>
    <mergeCell ref="AG19:AG20"/>
    <mergeCell ref="A15:A16"/>
    <mergeCell ref="B15:B16"/>
    <mergeCell ref="C15:C16"/>
    <mergeCell ref="AF15:AF16"/>
    <mergeCell ref="AG15:AG16"/>
    <mergeCell ref="AI15:AI16"/>
    <mergeCell ref="A13:A14"/>
    <mergeCell ref="B13:B14"/>
    <mergeCell ref="C13:C14"/>
    <mergeCell ref="AF13:AF14"/>
    <mergeCell ref="AG13:AG14"/>
    <mergeCell ref="AI13:AI14"/>
    <mergeCell ref="A11:A12"/>
    <mergeCell ref="B11:B12"/>
    <mergeCell ref="C11:C12"/>
    <mergeCell ref="AF11:AF12"/>
    <mergeCell ref="AG11:AG12"/>
    <mergeCell ref="AI11:AI12"/>
    <mergeCell ref="A9:A10"/>
    <mergeCell ref="B9:B10"/>
    <mergeCell ref="C9:C10"/>
    <mergeCell ref="AF9:AF10"/>
    <mergeCell ref="AG9:AG10"/>
    <mergeCell ref="AI9:AI10"/>
    <mergeCell ref="AG5:AG6"/>
    <mergeCell ref="AI5:AI6"/>
    <mergeCell ref="A7:A8"/>
    <mergeCell ref="B7:B8"/>
    <mergeCell ref="C7:C8"/>
    <mergeCell ref="AF7:AF8"/>
    <mergeCell ref="AG7:AG8"/>
    <mergeCell ref="AI7:AI8"/>
    <mergeCell ref="A1:C1"/>
    <mergeCell ref="D1:M1"/>
    <mergeCell ref="N1:O1"/>
    <mergeCell ref="AF3:AF4"/>
    <mergeCell ref="A5:A6"/>
    <mergeCell ref="B5:B6"/>
    <mergeCell ref="C5:C6"/>
    <mergeCell ref="AF5:AF6"/>
  </mergeCells>
  <conditionalFormatting sqref="AF7:AF8">
    <cfRule type="cellIs" dxfId="457" priority="2" stopIfTrue="1" operator="equal">
      <formula>0</formula>
    </cfRule>
    <cfRule type="cellIs" dxfId="456" priority="3" stopIfTrue="1" operator="notBetween">
      <formula>$C$7*AG3*0.95</formula>
      <formula>$C$7*30*1.05</formula>
    </cfRule>
    <cfRule type="cellIs" dxfId="455" priority="4" stopIfTrue="1" operator="notBetween">
      <formula>$C$7*AG3</formula>
      <formula>$C$7*30</formula>
    </cfRule>
  </conditionalFormatting>
  <conditionalFormatting sqref="D35:AC35 D29:AC29 D25:AC25 D23:AC23 D33:AC33 D27:AC27 D31:AC31 D21:AC21 D19:AC19 D17:AC17 D15:AC15 D13:AC13 D11:AC11 D9:AC9 D37:AC37 D45:AC45 D43:AC43 D41:AC41 D39:AC39">
    <cfRule type="cellIs" dxfId="454" priority="5" stopIfTrue="1" operator="between">
      <formula>1</formula>
      <formula>100</formula>
    </cfRule>
    <cfRule type="cellIs" dxfId="453" priority="6" stopIfTrue="1" operator="equal">
      <formula>"x"</formula>
    </cfRule>
  </conditionalFormatting>
  <conditionalFormatting sqref="O5:P5 O47:P47 X47:AC47 X5:AC5 D7:AC7">
    <cfRule type="cellIs" dxfId="452" priority="7" stopIfTrue="1" operator="between">
      <formula>1</formula>
      <formula>100</formula>
    </cfRule>
    <cfRule type="cellIs" dxfId="451" priority="8" stopIfTrue="1" operator="equal">
      <formula>"0"</formula>
    </cfRule>
  </conditionalFormatting>
  <conditionalFormatting sqref="D1:M1">
    <cfRule type="cellIs" dxfId="450" priority="9" stopIfTrue="1" operator="notEqual">
      <formula>"[Bachelor/Master]"</formula>
    </cfRule>
  </conditionalFormatting>
  <conditionalFormatting sqref="P1">
    <cfRule type="cellIs" dxfId="449" priority="10" stopIfTrue="1" operator="notEqual">
      <formula>"[Semester]"</formula>
    </cfRule>
  </conditionalFormatting>
  <conditionalFormatting sqref="N1:O1">
    <cfRule type="cellIs" dxfId="448" priority="11" stopIfTrue="1" operator="notEqual">
      <formula>"[No.]"</formula>
    </cfRule>
  </conditionalFormatting>
  <conditionalFormatting sqref="D49:AD49">
    <cfRule type="cellIs" dxfId="447" priority="12" stopIfTrue="1" operator="greaterThanOrEqual">
      <formula>50</formula>
    </cfRule>
    <cfRule type="cellIs" dxfId="446" priority="13" stopIfTrue="1" operator="between">
      <formula>43</formula>
      <formula>49</formula>
    </cfRule>
  </conditionalFormatting>
  <conditionalFormatting sqref="C50">
    <cfRule type="cellIs" dxfId="445" priority="14" stopIfTrue="1" operator="lessThan">
      <formula>30</formula>
    </cfRule>
    <cfRule type="cellIs" dxfId="444" priority="15" stopIfTrue="1" operator="greaterThan">
      <formula>30</formula>
    </cfRule>
  </conditionalFormatting>
  <conditionalFormatting sqref="AD5:AE48">
    <cfRule type="cellIs" dxfId="443" priority="16" stopIfTrue="1" operator="equal">
      <formula>0</formula>
    </cfRule>
    <cfRule type="cellIs" dxfId="442" priority="17" stopIfTrue="1" operator="notEqual">
      <formula>0</formula>
    </cfRule>
  </conditionalFormatting>
  <conditionalFormatting sqref="D5:N5 Q5:W5 Q47:W47 D47:N47">
    <cfRule type="cellIs" dxfId="441" priority="18" stopIfTrue="1" operator="greaterThanOrEqual">
      <formula>1</formula>
    </cfRule>
  </conditionalFormatting>
  <conditionalFormatting sqref="D48:AC48 D38:AC38 D36:AC36 D34:AC34 D32:AC32 D30:AC30 D28:AC28 D26:AC26 D24:AC24 D22:AC22 D20:AC20 D18:AC18 D16:AC16 D14:AC14 D10:AC10 D12:AC12 D8:AC8 D46:AC46 D44:AC44 D6:AC6 D42:AC42 D40:AC40">
    <cfRule type="cellIs" dxfId="440" priority="19" stopIfTrue="1" operator="between">
      <formula>1</formula>
      <formula>100</formula>
    </cfRule>
    <cfRule type="cellIs" dxfId="439" priority="20" stopIfTrue="1" operator="equal">
      <formula>"0"</formula>
    </cfRule>
  </conditionalFormatting>
  <conditionalFormatting sqref="AF5:AF6">
    <cfRule type="cellIs" dxfId="438" priority="21" stopIfTrue="1" operator="equal">
      <formula>0</formula>
    </cfRule>
    <cfRule type="cellIs" dxfId="437" priority="22" stopIfTrue="1" operator="notBetween">
      <formula>$C$5*$AG$3*0.95</formula>
      <formula>$C$5*30*1.05</formula>
    </cfRule>
    <cfRule type="cellIs" dxfId="436" priority="23" stopIfTrue="1" operator="notBetween">
      <formula>$C$5*$AG$3</formula>
      <formula>$C$5*30</formula>
    </cfRule>
    <cfRule type="cellIs" dxfId="435" priority="1" stopIfTrue="1" operator="notEqual">
      <formula>0</formula>
    </cfRule>
  </conditionalFormatting>
  <conditionalFormatting sqref="AG5:AG6">
    <cfRule type="cellIs" dxfId="434" priority="24" stopIfTrue="1" operator="equal">
      <formula>0</formula>
    </cfRule>
    <cfRule type="cellIs" dxfId="433" priority="25" stopIfTrue="1" operator="notBetween">
      <formula>$C$5*$AG$3*(-0.05)</formula>
      <formula>$C$5*30*(0.05)</formula>
    </cfRule>
    <cfRule type="cellIs" dxfId="432" priority="26" stopIfTrue="1" operator="between">
      <formula>$C$5*$AG$3*(-0.05)</formula>
      <formula>$C$5*30*(0.05)</formula>
    </cfRule>
  </conditionalFormatting>
  <conditionalFormatting sqref="AF9:AF10">
    <cfRule type="cellIs" dxfId="431" priority="27" stopIfTrue="1" operator="equal">
      <formula>0</formula>
    </cfRule>
    <cfRule type="cellIs" dxfId="430" priority="28" stopIfTrue="1" operator="notBetween">
      <formula>$C$9*$AG$3*0.95</formula>
      <formula>$C$9*30*1.05</formula>
    </cfRule>
    <cfRule type="cellIs" dxfId="429" priority="29" stopIfTrue="1" operator="notBetween">
      <formula>$C$9*$AG$3</formula>
      <formula>$C$9*30</formula>
    </cfRule>
  </conditionalFormatting>
  <conditionalFormatting sqref="AF11:AF12">
    <cfRule type="cellIs" dxfId="428" priority="30" stopIfTrue="1" operator="equal">
      <formula>0</formula>
    </cfRule>
    <cfRule type="cellIs" dxfId="427" priority="31" stopIfTrue="1" operator="notBetween">
      <formula>$C$11*$AG$3*0.95</formula>
      <formula>$C$11*30*1.05</formula>
    </cfRule>
    <cfRule type="cellIs" dxfId="426" priority="32" stopIfTrue="1" operator="notBetween">
      <formula>$C$11*$AG$3</formula>
      <formula>$C$11*30</formula>
    </cfRule>
  </conditionalFormatting>
  <conditionalFormatting sqref="AF13:AF14">
    <cfRule type="cellIs" dxfId="425" priority="33" stopIfTrue="1" operator="equal">
      <formula>0</formula>
    </cfRule>
    <cfRule type="cellIs" dxfId="424" priority="34" stopIfTrue="1" operator="notBetween">
      <formula>$C$13*$AG$3*0.95</formula>
      <formula>$C$13*30*1.05</formula>
    </cfRule>
    <cfRule type="cellIs" dxfId="423" priority="35" stopIfTrue="1" operator="notBetween">
      <formula>$C$13*$AG$3</formula>
      <formula>$C$13*30</formula>
    </cfRule>
  </conditionalFormatting>
  <conditionalFormatting sqref="AF15:AF16">
    <cfRule type="cellIs" dxfId="422" priority="36" stopIfTrue="1" operator="equal">
      <formula>0</formula>
    </cfRule>
    <cfRule type="cellIs" dxfId="421" priority="37" stopIfTrue="1" operator="notBetween">
      <formula>$C$15*$AG$3*0.95</formula>
      <formula>$C$15*30*1.05</formula>
    </cfRule>
    <cfRule type="cellIs" dxfId="420" priority="38" stopIfTrue="1" operator="notBetween">
      <formula>$C$15*$AG$3</formula>
      <formula>$C$15*30</formula>
    </cfRule>
  </conditionalFormatting>
  <conditionalFormatting sqref="AF17:AF18">
    <cfRule type="cellIs" dxfId="419" priority="39" stopIfTrue="1" operator="equal">
      <formula>0</formula>
    </cfRule>
    <cfRule type="cellIs" dxfId="418" priority="40" stopIfTrue="1" operator="notBetween">
      <formula>$C$17*$AG$3*0.95</formula>
      <formula>$C$17*30*1.05</formula>
    </cfRule>
    <cfRule type="cellIs" dxfId="417" priority="41" stopIfTrue="1" operator="notBetween">
      <formula>$C$17*$AG$3</formula>
      <formula>$C$17*30</formula>
    </cfRule>
  </conditionalFormatting>
  <conditionalFormatting sqref="AF19:AF20">
    <cfRule type="cellIs" dxfId="416" priority="42" stopIfTrue="1" operator="equal">
      <formula>0</formula>
    </cfRule>
    <cfRule type="cellIs" dxfId="415" priority="43" stopIfTrue="1" operator="notBetween">
      <formula>$C$19*$AG$3*0.95</formula>
      <formula>$C$19*30*1.05</formula>
    </cfRule>
    <cfRule type="cellIs" dxfId="414" priority="44" stopIfTrue="1" operator="notBetween">
      <formula>$C$19*$AG$3</formula>
      <formula>$C$19*30</formula>
    </cfRule>
  </conditionalFormatting>
  <conditionalFormatting sqref="AF21:AF22">
    <cfRule type="cellIs" dxfId="413" priority="45" stopIfTrue="1" operator="equal">
      <formula>0</formula>
    </cfRule>
    <cfRule type="cellIs" dxfId="412" priority="46" stopIfTrue="1" operator="notBetween">
      <formula>$C$21*$AG$3*0.95</formula>
      <formula>$C$21*30*1.05</formula>
    </cfRule>
    <cfRule type="cellIs" dxfId="411" priority="47" stopIfTrue="1" operator="notBetween">
      <formula>$C$21*$AG$3</formula>
      <formula>$C$21*30</formula>
    </cfRule>
  </conditionalFormatting>
  <conditionalFormatting sqref="AF23:AF24">
    <cfRule type="cellIs" dxfId="410" priority="48" stopIfTrue="1" operator="equal">
      <formula>0</formula>
    </cfRule>
    <cfRule type="cellIs" dxfId="409" priority="49" stopIfTrue="1" operator="notBetween">
      <formula>$C$23*$AG$3*0.95</formula>
      <formula>$C$23*30*1.05</formula>
    </cfRule>
    <cfRule type="cellIs" dxfId="408" priority="50" stopIfTrue="1" operator="notBetween">
      <formula>$C$23*$AG$3</formula>
      <formula>$C$23*30</formula>
    </cfRule>
  </conditionalFormatting>
  <conditionalFormatting sqref="AF25:AF26">
    <cfRule type="cellIs" dxfId="407" priority="51" stopIfTrue="1" operator="equal">
      <formula>0</formula>
    </cfRule>
    <cfRule type="cellIs" dxfId="406" priority="52" stopIfTrue="1" operator="notBetween">
      <formula>$C$25*$AG$3*0.95</formula>
      <formula>$C$25*30*1.05</formula>
    </cfRule>
    <cfRule type="cellIs" dxfId="405" priority="53" stopIfTrue="1" operator="notBetween">
      <formula>$C$25*$AG$3</formula>
      <formula>$C$25*30</formula>
    </cfRule>
  </conditionalFormatting>
  <conditionalFormatting sqref="AF27:AF28">
    <cfRule type="cellIs" dxfId="404" priority="54" stopIfTrue="1" operator="equal">
      <formula>0</formula>
    </cfRule>
    <cfRule type="cellIs" dxfId="403" priority="55" stopIfTrue="1" operator="notBetween">
      <formula>$C$27*$AG$3*0.95</formula>
      <formula>$C$27*30*1.05</formula>
    </cfRule>
    <cfRule type="cellIs" dxfId="402" priority="56" stopIfTrue="1" operator="notBetween">
      <formula>$C$27*$AG$3</formula>
      <formula>$C$27*30</formula>
    </cfRule>
  </conditionalFormatting>
  <conditionalFormatting sqref="AF29:AF30">
    <cfRule type="cellIs" dxfId="401" priority="57" stopIfTrue="1" operator="equal">
      <formula>0</formula>
    </cfRule>
    <cfRule type="cellIs" dxfId="400" priority="58" stopIfTrue="1" operator="notBetween">
      <formula>$C$29*$AG$3*0.95</formula>
      <formula>$C$29*30*1.05</formula>
    </cfRule>
    <cfRule type="cellIs" dxfId="399" priority="59" stopIfTrue="1" operator="notBetween">
      <formula>$C$29*$AG$3</formula>
      <formula>$C$29*30</formula>
    </cfRule>
  </conditionalFormatting>
  <conditionalFormatting sqref="AF31:AF32">
    <cfRule type="cellIs" dxfId="398" priority="60" stopIfTrue="1" operator="equal">
      <formula>0</formula>
    </cfRule>
    <cfRule type="cellIs" dxfId="397" priority="61" stopIfTrue="1" operator="notBetween">
      <formula>$C$31*$AG$3*0.95</formula>
      <formula>$C$31*30*1.05</formula>
    </cfRule>
    <cfRule type="cellIs" dxfId="396" priority="62" stopIfTrue="1" operator="notBetween">
      <formula>$C$31*$AG$3</formula>
      <formula>$C$31*30</formula>
    </cfRule>
  </conditionalFormatting>
  <conditionalFormatting sqref="AF33:AF34">
    <cfRule type="cellIs" dxfId="395" priority="63" stopIfTrue="1" operator="equal">
      <formula>0</formula>
    </cfRule>
    <cfRule type="cellIs" dxfId="394" priority="64" stopIfTrue="1" operator="notBetween">
      <formula>$C$33*$AG$3*0.95</formula>
      <formula>$C$33*30*1.05</formula>
    </cfRule>
    <cfRule type="cellIs" dxfId="393" priority="65" stopIfTrue="1" operator="notBetween">
      <formula>$C$33*$AG$3</formula>
      <formula>$C$33*30</formula>
    </cfRule>
  </conditionalFormatting>
  <conditionalFormatting sqref="AF35:AF36">
    <cfRule type="cellIs" dxfId="392" priority="66" stopIfTrue="1" operator="equal">
      <formula>0</formula>
    </cfRule>
    <cfRule type="cellIs" dxfId="391" priority="67" stopIfTrue="1" operator="notBetween">
      <formula>$C$35*$AG$3*0.95</formula>
      <formula>$C$35*30*1.05</formula>
    </cfRule>
    <cfRule type="cellIs" dxfId="390" priority="68" stopIfTrue="1" operator="notBetween">
      <formula>$C$35*$AG$3</formula>
      <formula>$C$35*30</formula>
    </cfRule>
  </conditionalFormatting>
  <conditionalFormatting sqref="AF37:AF38">
    <cfRule type="cellIs" dxfId="389" priority="69" stopIfTrue="1" operator="equal">
      <formula>0</formula>
    </cfRule>
    <cfRule type="cellIs" dxfId="388" priority="70" stopIfTrue="1" operator="notBetween">
      <formula>$C$37*$AG$3*0.95</formula>
      <formula>$C$37*30*1.05</formula>
    </cfRule>
    <cfRule type="cellIs" dxfId="387" priority="71" stopIfTrue="1" operator="notBetween">
      <formula>$C$37*$AG$3</formula>
      <formula>$C$37*30</formula>
    </cfRule>
  </conditionalFormatting>
  <conditionalFormatting sqref="AF39:AF40">
    <cfRule type="cellIs" dxfId="386" priority="72" stopIfTrue="1" operator="equal">
      <formula>0</formula>
    </cfRule>
    <cfRule type="cellIs" dxfId="385" priority="73" stopIfTrue="1" operator="notBetween">
      <formula>$C$39*$AG$3*0.95</formula>
      <formula>$C$39*30*1.05</formula>
    </cfRule>
    <cfRule type="cellIs" dxfId="384" priority="74" stopIfTrue="1" operator="notBetween">
      <formula>$C$39*$AG$3</formula>
      <formula>$C$39*30</formula>
    </cfRule>
  </conditionalFormatting>
  <conditionalFormatting sqref="AF41:AF42">
    <cfRule type="cellIs" dxfId="383" priority="75" stopIfTrue="1" operator="equal">
      <formula>0</formula>
    </cfRule>
    <cfRule type="cellIs" dxfId="382" priority="76" stopIfTrue="1" operator="notBetween">
      <formula>$C$41*$AG$3*0.95</formula>
      <formula>$C$41*30*1.05</formula>
    </cfRule>
    <cfRule type="cellIs" dxfId="381" priority="77" stopIfTrue="1" operator="notBetween">
      <formula>$C$41*$AG$3</formula>
      <formula>$C$41*30</formula>
    </cfRule>
  </conditionalFormatting>
  <conditionalFormatting sqref="AF43:AF44">
    <cfRule type="cellIs" dxfId="380" priority="78" stopIfTrue="1" operator="equal">
      <formula>0</formula>
    </cfRule>
    <cfRule type="cellIs" dxfId="379" priority="79" stopIfTrue="1" operator="notBetween">
      <formula>$C$43*$AG$3*0.95</formula>
      <formula>$C$43*30*1.05</formula>
    </cfRule>
    <cfRule type="cellIs" dxfId="378" priority="80" stopIfTrue="1" operator="notBetween">
      <formula>$C$43*$AG$3</formula>
      <formula>$C$43*30</formula>
    </cfRule>
  </conditionalFormatting>
  <conditionalFormatting sqref="AF45:AF46">
    <cfRule type="cellIs" dxfId="377" priority="81" stopIfTrue="1" operator="equal">
      <formula>0</formula>
    </cfRule>
    <cfRule type="cellIs" dxfId="376" priority="82" stopIfTrue="1" operator="notBetween">
      <formula>$C$45*$AG$3*0.95</formula>
      <formula>$C$45*30*1.05</formula>
    </cfRule>
    <cfRule type="cellIs" dxfId="375" priority="83" stopIfTrue="1" operator="notBetween">
      <formula>$C$45*$AG$3</formula>
      <formula>$C$45*30</formula>
    </cfRule>
  </conditionalFormatting>
  <conditionalFormatting sqref="AF47:AF48">
    <cfRule type="cellIs" dxfId="374" priority="84" stopIfTrue="1" operator="equal">
      <formula>0</formula>
    </cfRule>
    <cfRule type="cellIs" dxfId="373" priority="85" stopIfTrue="1" operator="notBetween">
      <formula>$C$47*$AG$3*0.95</formula>
      <formula>$C$47*30*1.05</formula>
    </cfRule>
    <cfRule type="cellIs" dxfId="372" priority="86" stopIfTrue="1" operator="notBetween">
      <formula>$C$47*$AG$3</formula>
      <formula>$C$47*30</formula>
    </cfRule>
  </conditionalFormatting>
  <conditionalFormatting sqref="AG7:AG8">
    <cfRule type="cellIs" dxfId="371" priority="87" stopIfTrue="1" operator="equal">
      <formula>0</formula>
    </cfRule>
    <cfRule type="cellIs" dxfId="370" priority="88" stopIfTrue="1" operator="notBetween">
      <formula>$C$7*$AG$3*(-0.05)</formula>
      <formula>$C$7*30*(0.05)</formula>
    </cfRule>
    <cfRule type="cellIs" dxfId="369" priority="89" stopIfTrue="1" operator="between">
      <formula>$C$7*$AG$3*(-0.05)</formula>
      <formula>$C$7*30*(0.05)</formula>
    </cfRule>
  </conditionalFormatting>
  <conditionalFormatting sqref="AG9:AG10">
    <cfRule type="cellIs" dxfId="368" priority="90" stopIfTrue="1" operator="equal">
      <formula>0</formula>
    </cfRule>
    <cfRule type="cellIs" dxfId="367" priority="91" stopIfTrue="1" operator="notBetween">
      <formula>$C$9*$AG$3*(-0.05)</formula>
      <formula>$C$9*30*(0.05)</formula>
    </cfRule>
    <cfRule type="cellIs" dxfId="366" priority="92" stopIfTrue="1" operator="between">
      <formula>$C$9*$AG$3*(-0.05)</formula>
      <formula>$C$9*30*(0.05)</formula>
    </cfRule>
  </conditionalFormatting>
  <conditionalFormatting sqref="AG11:AG12">
    <cfRule type="cellIs" dxfId="365" priority="93" stopIfTrue="1" operator="equal">
      <formula>0</formula>
    </cfRule>
    <cfRule type="cellIs" dxfId="364" priority="94" stopIfTrue="1" operator="notBetween">
      <formula>$C$11*$AG$3*(-0.05)</formula>
      <formula>$C$11*30*(0.05)</formula>
    </cfRule>
    <cfRule type="cellIs" dxfId="363" priority="95" stopIfTrue="1" operator="between">
      <formula>$C$11*$AG$3*(-0.05)</formula>
      <formula>$C$11*30*(0.05)</formula>
    </cfRule>
  </conditionalFormatting>
  <conditionalFormatting sqref="AG13:AG14">
    <cfRule type="cellIs" dxfId="362" priority="96" stopIfTrue="1" operator="equal">
      <formula>0</formula>
    </cfRule>
    <cfRule type="cellIs" dxfId="361" priority="97" stopIfTrue="1" operator="notBetween">
      <formula>$C$13*$AG$3*(-0.05)</formula>
      <formula>$C$13*30*(0.05)</formula>
    </cfRule>
    <cfRule type="cellIs" dxfId="360" priority="98" stopIfTrue="1" operator="between">
      <formula>$C$13*$AG$3*(-0.05)</formula>
      <formula>$C$13*30*(0.05)</formula>
    </cfRule>
  </conditionalFormatting>
  <conditionalFormatting sqref="AG15:AG16">
    <cfRule type="cellIs" dxfId="359" priority="99" stopIfTrue="1" operator="equal">
      <formula>0</formula>
    </cfRule>
    <cfRule type="cellIs" dxfId="358" priority="100" stopIfTrue="1" operator="notBetween">
      <formula>$C$15*$AG$3*(-0.05)</formula>
      <formula>$C$15*30*(0.05)</formula>
    </cfRule>
    <cfRule type="cellIs" dxfId="357" priority="101" stopIfTrue="1" operator="between">
      <formula>$C$15*$AG$3*(-0.05)</formula>
      <formula>$C$15*30*(0.05)</formula>
    </cfRule>
  </conditionalFormatting>
  <conditionalFormatting sqref="AG17:AG18">
    <cfRule type="cellIs" dxfId="356" priority="102" stopIfTrue="1" operator="equal">
      <formula>0</formula>
    </cfRule>
    <cfRule type="cellIs" dxfId="355" priority="103" stopIfTrue="1" operator="notBetween">
      <formula>$C$17*$AG$3*(-0.05)</formula>
      <formula>$C$17*30*(0.05)</formula>
    </cfRule>
    <cfRule type="cellIs" dxfId="354" priority="104" stopIfTrue="1" operator="between">
      <formula>$C$17*$AG$3*(-0.05)</formula>
      <formula>$C$17*30*(0.05)</formula>
    </cfRule>
  </conditionalFormatting>
  <conditionalFormatting sqref="AG19:AG20">
    <cfRule type="cellIs" dxfId="353" priority="105" stopIfTrue="1" operator="equal">
      <formula>0</formula>
    </cfRule>
    <cfRule type="cellIs" dxfId="352" priority="106" stopIfTrue="1" operator="notBetween">
      <formula>$C$19*$AG$3*(-0.05)</formula>
      <formula>$C$19*30*(0.05)</formula>
    </cfRule>
    <cfRule type="cellIs" dxfId="351" priority="107" stopIfTrue="1" operator="between">
      <formula>$C$19*$AG$3*(-0.05)</formula>
      <formula>$C$19*30*(0.05)</formula>
    </cfRule>
  </conditionalFormatting>
  <conditionalFormatting sqref="AG21:AG22">
    <cfRule type="cellIs" dxfId="350" priority="108" stopIfTrue="1" operator="equal">
      <formula>0</formula>
    </cfRule>
    <cfRule type="cellIs" dxfId="349" priority="109" stopIfTrue="1" operator="notBetween">
      <formula>$C$21*$AG$3*(-0.05)</formula>
      <formula>$C$21*30*(0.05)</formula>
    </cfRule>
    <cfRule type="cellIs" dxfId="348" priority="110" stopIfTrue="1" operator="between">
      <formula>$C$21*$AG$3*(-0.05)</formula>
      <formula>$C$21*30*(0.05)</formula>
    </cfRule>
  </conditionalFormatting>
  <conditionalFormatting sqref="AG23:AG24">
    <cfRule type="cellIs" dxfId="347" priority="111" stopIfTrue="1" operator="equal">
      <formula>0</formula>
    </cfRule>
    <cfRule type="cellIs" dxfId="346" priority="112" stopIfTrue="1" operator="notBetween">
      <formula>$C$23*$AG$3*(-0.05)</formula>
      <formula>$C$23*30*(0.05)</formula>
    </cfRule>
    <cfRule type="cellIs" dxfId="345" priority="113" stopIfTrue="1" operator="between">
      <formula>$C$23*$AG$3*(-0.05)</formula>
      <formula>$C$23*30*(0.05)</formula>
    </cfRule>
  </conditionalFormatting>
  <conditionalFormatting sqref="AG25:AG26">
    <cfRule type="cellIs" dxfId="344" priority="114" stopIfTrue="1" operator="equal">
      <formula>0</formula>
    </cfRule>
    <cfRule type="cellIs" dxfId="343" priority="115" stopIfTrue="1" operator="notBetween">
      <formula>$C$25*$AG$3*(-0.05)</formula>
      <formula>$C$25*30*(0.05)</formula>
    </cfRule>
    <cfRule type="cellIs" dxfId="342" priority="116" stopIfTrue="1" operator="between">
      <formula>$C$25*$AG$3*(-0.05)</formula>
      <formula>$C$25*30*(0.05)</formula>
    </cfRule>
  </conditionalFormatting>
  <conditionalFormatting sqref="AG27:AG28">
    <cfRule type="cellIs" dxfId="341" priority="117" stopIfTrue="1" operator="equal">
      <formula>0</formula>
    </cfRule>
    <cfRule type="cellIs" dxfId="340" priority="118" stopIfTrue="1" operator="notBetween">
      <formula>$C$27*$AG$3*(-0.05)</formula>
      <formula>$C$27*30*(0.05)</formula>
    </cfRule>
    <cfRule type="cellIs" dxfId="339" priority="119" stopIfTrue="1" operator="between">
      <formula>$C$27*$AG$3*(-0.05)</formula>
      <formula>$C$27*30*(0.05)</formula>
    </cfRule>
  </conditionalFormatting>
  <conditionalFormatting sqref="AG29:AG30">
    <cfRule type="cellIs" dxfId="338" priority="120" stopIfTrue="1" operator="equal">
      <formula>0</formula>
    </cfRule>
    <cfRule type="cellIs" dxfId="337" priority="121" stopIfTrue="1" operator="notBetween">
      <formula>$C$29*$AG$3*(-0.05)</formula>
      <formula>$C$29*30*(0.05)</formula>
    </cfRule>
    <cfRule type="cellIs" dxfId="336" priority="122" stopIfTrue="1" operator="between">
      <formula>$C$29*$AG$3*(-0.05)</formula>
      <formula>$C$29*30*(0.05)</formula>
    </cfRule>
  </conditionalFormatting>
  <conditionalFormatting sqref="AG31:AG32">
    <cfRule type="cellIs" dxfId="335" priority="123" stopIfTrue="1" operator="equal">
      <formula>0</formula>
    </cfRule>
    <cfRule type="cellIs" dxfId="334" priority="124" stopIfTrue="1" operator="notBetween">
      <formula>$C$31*$AG$3*(-0.05)</formula>
      <formula>$C$31*30*(0.05)</formula>
    </cfRule>
    <cfRule type="cellIs" dxfId="333" priority="125" stopIfTrue="1" operator="between">
      <formula>$C$31*$AG$3*(-0.05)</formula>
      <formula>$C$31*30*(0.05)</formula>
    </cfRule>
  </conditionalFormatting>
  <conditionalFormatting sqref="AG33:AG34">
    <cfRule type="cellIs" dxfId="332" priority="126" stopIfTrue="1" operator="equal">
      <formula>0</formula>
    </cfRule>
    <cfRule type="cellIs" dxfId="331" priority="127" stopIfTrue="1" operator="notBetween">
      <formula>$C$33*$AG$3*(-0.05)</formula>
      <formula>$C$33*30*(0.05)</formula>
    </cfRule>
    <cfRule type="cellIs" dxfId="330" priority="128" stopIfTrue="1" operator="between">
      <formula>$C$33*$AG$3*(-0.05)</formula>
      <formula>$C$33*30*(0.05)</formula>
    </cfRule>
  </conditionalFormatting>
  <conditionalFormatting sqref="AG35:AG36">
    <cfRule type="cellIs" dxfId="329" priority="129" stopIfTrue="1" operator="equal">
      <formula>0</formula>
    </cfRule>
    <cfRule type="cellIs" dxfId="328" priority="130" stopIfTrue="1" operator="notBetween">
      <formula>$C$35*$AG$3*(-0.05)</formula>
      <formula>$C$35*30*(0.05)</formula>
    </cfRule>
    <cfRule type="cellIs" dxfId="327" priority="131" stopIfTrue="1" operator="between">
      <formula>$C$35*$AG$3*(-0.05)</formula>
      <formula>$C$35*30*(0.05)</formula>
    </cfRule>
  </conditionalFormatting>
  <conditionalFormatting sqref="AG37:AG38">
    <cfRule type="cellIs" dxfId="326" priority="132" stopIfTrue="1" operator="equal">
      <formula>0</formula>
    </cfRule>
    <cfRule type="cellIs" dxfId="325" priority="133" stopIfTrue="1" operator="notBetween">
      <formula>$C$37*$AG$3*(-0.05)</formula>
      <formula>$C$37*30*(0.05)</formula>
    </cfRule>
    <cfRule type="cellIs" dxfId="324" priority="134" stopIfTrue="1" operator="between">
      <formula>$C$37*$AG$3*(-0.05)</formula>
      <formula>$C$37*30*(0.05)</formula>
    </cfRule>
  </conditionalFormatting>
  <conditionalFormatting sqref="AG39:AG40">
    <cfRule type="cellIs" dxfId="323" priority="135" stopIfTrue="1" operator="equal">
      <formula>0</formula>
    </cfRule>
    <cfRule type="cellIs" dxfId="322" priority="136" stopIfTrue="1" operator="notBetween">
      <formula>$C$39*$AG$3*(-0.05)</formula>
      <formula>$C$39*30*(0.05)</formula>
    </cfRule>
    <cfRule type="cellIs" dxfId="321" priority="137" stopIfTrue="1" operator="between">
      <formula>$C$39*$AG$3*(-0.05)</formula>
      <formula>$C$39*30*(0.05)</formula>
    </cfRule>
  </conditionalFormatting>
  <conditionalFormatting sqref="AG41:AG42">
    <cfRule type="cellIs" dxfId="320" priority="138" stopIfTrue="1" operator="equal">
      <formula>0</formula>
    </cfRule>
    <cfRule type="cellIs" dxfId="319" priority="139" stopIfTrue="1" operator="notBetween">
      <formula>$C$41*$AG$3*(-0.05)</formula>
      <formula>$C$41*30*(0.05)</formula>
    </cfRule>
    <cfRule type="cellIs" dxfId="318" priority="140" stopIfTrue="1" operator="between">
      <formula>$C$41*$AG$3*(-0.05)</formula>
      <formula>$C$41*30*(0.05)</formula>
    </cfRule>
  </conditionalFormatting>
  <conditionalFormatting sqref="AG43:AG44">
    <cfRule type="cellIs" dxfId="317" priority="141" stopIfTrue="1" operator="equal">
      <formula>0</formula>
    </cfRule>
    <cfRule type="cellIs" dxfId="316" priority="142" stopIfTrue="1" operator="notBetween">
      <formula>$C$43*$AG$3*(-0.05)</formula>
      <formula>$C$43*30*(0.05)</formula>
    </cfRule>
    <cfRule type="cellIs" dxfId="315" priority="143" stopIfTrue="1" operator="between">
      <formula>$C$43*$AG$3*(-0.05)</formula>
      <formula>$C$43*30*(0.05)</formula>
    </cfRule>
  </conditionalFormatting>
  <conditionalFormatting sqref="AG45:AG46">
    <cfRule type="cellIs" dxfId="314" priority="144" stopIfTrue="1" operator="equal">
      <formula>0</formula>
    </cfRule>
    <cfRule type="cellIs" dxfId="313" priority="145" stopIfTrue="1" operator="notBetween">
      <formula>$C$45*$AG$3*(-0.05)</formula>
      <formula>$C$45*30*(0.05)</formula>
    </cfRule>
    <cfRule type="cellIs" dxfId="312" priority="146" stopIfTrue="1" operator="between">
      <formula>$C$45*$AG$3*(-0.05)</formula>
      <formula>$C$45*30*(0.05)</formula>
    </cfRule>
  </conditionalFormatting>
  <conditionalFormatting sqref="AG47:AG48">
    <cfRule type="cellIs" dxfId="311" priority="147" stopIfTrue="1" operator="equal">
      <formula>0</formula>
    </cfRule>
    <cfRule type="cellIs" dxfId="310" priority="148" stopIfTrue="1" operator="notBetween">
      <formula>$C$47*$AG$3*(-0.05)</formula>
      <formula>$C$47*30*(0.05)</formula>
    </cfRule>
    <cfRule type="cellIs" dxfId="309" priority="149" stopIfTrue="1" operator="between">
      <formula>$C$47*$AG$3*(-0.05)</formula>
      <formula>$C$47*30*(0.05)</formula>
    </cfRule>
  </conditionalFormatting>
  <conditionalFormatting sqref="A1:C1">
    <cfRule type="cellIs" dxfId="308" priority="150" stopIfTrue="1" operator="notEqual">
      <formula>"[Program]"</formula>
    </cfRule>
  </conditionalFormatting>
  <conditionalFormatting sqref="S50:T50">
    <cfRule type="cellIs" dxfId="307" priority="707" stopIfTrue="1" operator="between">
      <formula>$C$50*$AG$3</formula>
      <formula>$C$50*30</formula>
    </cfRule>
    <cfRule type="cellIs" dxfId="306" priority="708" stopIfTrue="1" operator="between">
      <formula>$C$50*$AG$3*(0.95)</formula>
      <formula>$C$50*30*(1.05)</formula>
    </cfRule>
    <cfRule type="cellIs" dxfId="305" priority="709" stopIfTrue="1" operator="notBetween">
      <formula>$C$50*$AG$3*(0.95)</formula>
      <formula>$C$50*30*(1.05)</formula>
    </cfRule>
  </conditionalFormatting>
  <dataValidations count="3">
    <dataValidation type="list" allowBlank="1" showInputMessage="1" showErrorMessage="1" sqref="D1:M1">
      <formula1>$X$50:$Z$50</formula1>
    </dataValidation>
    <dataValidation type="list" allowBlank="1" showInputMessage="1" showErrorMessage="1" sqref="AG1">
      <formula1>$AF$2:$AG$2</formula1>
    </dataValidation>
    <dataValidation type="list" allowBlank="1" showInputMessage="1" showErrorMessage="1" sqref="N1:O1">
      <formula1>$AA$50:$AC$50</formula1>
    </dataValidation>
  </dataValidations>
  <pageMargins left="0.78740157499999996" right="0.78740157499999996" top="0.984251969" bottom="0.984251969" header="0.4921259845" footer="0.4921259845"/>
  <pageSetup paperSize="9" scale="42" orientation="landscape"/>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39997558519241921"/>
    <pageSetUpPr fitToPage="1"/>
  </sheetPr>
  <dimension ref="A1:AI84"/>
  <sheetViews>
    <sheetView showGridLines="0" zoomScaleNormal="125" zoomScalePageLayoutView="125" workbookViewId="0">
      <pane ySplit="11140" topLeftCell="A49"/>
      <selection activeCell="AD5" sqref="AD5"/>
      <selection pane="bottomLeft" activeCell="A5" sqref="A5:A6"/>
    </sheetView>
  </sheetViews>
  <sheetFormatPr baseColWidth="10" defaultRowHeight="12" x14ac:dyDescent="0"/>
  <cols>
    <col min="1" max="1" width="34" style="71" customWidth="1"/>
    <col min="2" max="2" width="4.33203125" style="16" customWidth="1"/>
    <col min="3" max="3" width="4.83203125" style="76" customWidth="1"/>
    <col min="4" max="29" width="3.6640625" style="16" customWidth="1"/>
    <col min="30" max="31" width="4.33203125" style="16" customWidth="1"/>
    <col min="32" max="32" width="10.83203125" style="16"/>
    <col min="33" max="33" width="7.5" style="16" customWidth="1"/>
    <col min="34" max="34" width="5.6640625" style="9" customWidth="1"/>
    <col min="35" max="35" width="6.83203125" style="15" customWidth="1"/>
    <col min="36" max="16384" width="10.83203125" style="16"/>
  </cols>
  <sheetData>
    <row r="1" spans="1:35" ht="16" thickBot="1">
      <c r="A1" s="217" t="s">
        <v>43</v>
      </c>
      <c r="B1" s="218"/>
      <c r="C1" s="219"/>
      <c r="D1" s="217" t="s">
        <v>18</v>
      </c>
      <c r="E1" s="218"/>
      <c r="F1" s="218"/>
      <c r="G1" s="218"/>
      <c r="H1" s="218"/>
      <c r="I1" s="218"/>
      <c r="J1" s="218"/>
      <c r="K1" s="218"/>
      <c r="L1" s="218"/>
      <c r="M1" s="218"/>
      <c r="N1" s="218"/>
      <c r="O1" s="218"/>
      <c r="P1" s="218"/>
      <c r="Q1" s="219"/>
      <c r="R1" s="220" t="s">
        <v>19</v>
      </c>
      <c r="S1" s="221"/>
      <c r="T1" s="113" t="s">
        <v>17</v>
      </c>
      <c r="U1" s="13"/>
      <c r="V1" s="13"/>
      <c r="W1" s="13"/>
      <c r="X1" s="13"/>
      <c r="Y1" s="13"/>
      <c r="Z1" s="13"/>
      <c r="AA1" s="13"/>
      <c r="AB1" s="13"/>
      <c r="AC1" s="13"/>
      <c r="AD1" s="13"/>
      <c r="AE1" s="13"/>
      <c r="AF1" s="14" t="s">
        <v>40</v>
      </c>
      <c r="AG1" s="77" t="s">
        <v>1</v>
      </c>
    </row>
    <row r="2" spans="1:35" ht="16" thickBot="1">
      <c r="A2" s="17" t="s">
        <v>83</v>
      </c>
      <c r="B2" s="18"/>
      <c r="C2" s="115"/>
      <c r="D2" s="147" t="s">
        <v>82</v>
      </c>
      <c r="E2" s="147"/>
      <c r="F2" s="147"/>
      <c r="G2" s="147"/>
      <c r="H2" s="147"/>
      <c r="I2" s="147"/>
      <c r="J2" s="148"/>
      <c r="K2" s="137" t="s">
        <v>79</v>
      </c>
      <c r="L2" s="18"/>
      <c r="M2" s="18"/>
      <c r="N2" s="18"/>
      <c r="O2" s="18"/>
      <c r="P2" s="18"/>
      <c r="Q2" s="18"/>
      <c r="R2" s="18"/>
      <c r="S2" s="94"/>
      <c r="T2" s="94"/>
      <c r="U2" s="126"/>
      <c r="V2" s="124"/>
      <c r="W2" s="123"/>
      <c r="X2" s="127"/>
      <c r="Y2" s="201" t="s">
        <v>35</v>
      </c>
      <c r="Z2" s="202"/>
      <c r="AA2" s="202"/>
      <c r="AB2" s="202"/>
      <c r="AC2" s="203"/>
      <c r="AD2" s="25"/>
      <c r="AE2" s="25"/>
      <c r="AF2" s="26" t="s">
        <v>1</v>
      </c>
      <c r="AG2" s="27" t="s">
        <v>2</v>
      </c>
    </row>
    <row r="3" spans="1:35" ht="18" customHeight="1">
      <c r="A3" s="28"/>
      <c r="B3" s="29"/>
      <c r="C3" s="30"/>
      <c r="D3" s="119"/>
      <c r="E3" s="119"/>
      <c r="F3" s="119"/>
      <c r="G3" s="119"/>
      <c r="H3" s="119"/>
      <c r="I3" s="119"/>
      <c r="J3" s="120"/>
      <c r="K3" s="31" t="s">
        <v>77</v>
      </c>
      <c r="L3" s="31"/>
      <c r="M3" s="31"/>
      <c r="N3" s="31"/>
      <c r="O3" s="31"/>
      <c r="P3" s="31"/>
      <c r="Q3" s="31"/>
      <c r="R3" s="38"/>
      <c r="S3" s="85"/>
      <c r="T3" s="86"/>
      <c r="U3" s="31"/>
      <c r="V3" s="125"/>
      <c r="W3" s="111"/>
      <c r="X3" s="112"/>
      <c r="Y3" s="119" t="s">
        <v>77</v>
      </c>
      <c r="Z3" s="134"/>
      <c r="AA3" s="134"/>
      <c r="AB3" s="134"/>
      <c r="AC3" s="135"/>
      <c r="AD3" s="38"/>
      <c r="AE3" s="38"/>
      <c r="AF3" s="165" t="s">
        <v>36</v>
      </c>
      <c r="AG3" s="39">
        <f>IF(AG1=AF2,30,25)</f>
        <v>30</v>
      </c>
    </row>
    <row r="4" spans="1:35" ht="15.75" customHeight="1" thickBot="1">
      <c r="A4" s="40" t="s">
        <v>4</v>
      </c>
      <c r="B4" s="41"/>
      <c r="C4" s="114" t="s">
        <v>3</v>
      </c>
      <c r="D4" s="121">
        <v>31</v>
      </c>
      <c r="E4" s="121">
        <v>32</v>
      </c>
      <c r="F4" s="121">
        <v>33</v>
      </c>
      <c r="G4" s="121">
        <v>34</v>
      </c>
      <c r="H4" s="121">
        <v>35</v>
      </c>
      <c r="I4" s="121">
        <v>36</v>
      </c>
      <c r="J4" s="122">
        <v>37</v>
      </c>
      <c r="K4" s="41">
        <v>38</v>
      </c>
      <c r="L4" s="41">
        <v>39</v>
      </c>
      <c r="M4" s="41">
        <v>40</v>
      </c>
      <c r="N4" s="41">
        <v>41</v>
      </c>
      <c r="O4" s="41">
        <v>42</v>
      </c>
      <c r="P4" s="41">
        <v>43</v>
      </c>
      <c r="Q4" s="41">
        <v>44</v>
      </c>
      <c r="R4" s="87">
        <v>45</v>
      </c>
      <c r="S4" s="87">
        <v>46</v>
      </c>
      <c r="T4" s="87">
        <v>47</v>
      </c>
      <c r="U4" s="87">
        <v>47</v>
      </c>
      <c r="V4" s="87">
        <v>49</v>
      </c>
      <c r="W4" s="87">
        <v>50</v>
      </c>
      <c r="X4" s="128">
        <v>51</v>
      </c>
      <c r="Y4" s="136">
        <v>52</v>
      </c>
      <c r="Z4" s="121">
        <v>1</v>
      </c>
      <c r="AA4" s="121">
        <v>2</v>
      </c>
      <c r="AB4" s="121">
        <v>3</v>
      </c>
      <c r="AC4" s="122">
        <v>4</v>
      </c>
      <c r="AD4" s="41"/>
      <c r="AE4" s="43"/>
      <c r="AF4" s="166"/>
      <c r="AG4" s="47" t="s">
        <v>41</v>
      </c>
    </row>
    <row r="5" spans="1:35" ht="15" customHeight="1">
      <c r="A5" s="206"/>
      <c r="B5" s="208"/>
      <c r="C5" s="210"/>
      <c r="D5" s="117"/>
      <c r="E5" s="130"/>
      <c r="F5" s="130"/>
      <c r="G5" s="130"/>
      <c r="H5" s="130"/>
      <c r="I5" s="130"/>
      <c r="J5" s="146"/>
      <c r="K5" s="78"/>
      <c r="L5" s="79"/>
      <c r="M5" s="79"/>
      <c r="N5" s="79"/>
      <c r="O5" s="79"/>
      <c r="P5" s="79"/>
      <c r="Q5" s="79"/>
      <c r="R5" s="78"/>
      <c r="S5" s="79"/>
      <c r="T5" s="78"/>
      <c r="U5" s="79"/>
      <c r="V5" s="78"/>
      <c r="W5" s="78"/>
      <c r="X5" s="80"/>
      <c r="Y5" s="129"/>
      <c r="Z5" s="117"/>
      <c r="AA5" s="117"/>
      <c r="AB5" s="117"/>
      <c r="AC5" s="118"/>
      <c r="AD5" s="95"/>
      <c r="AE5" s="51"/>
      <c r="AF5" s="160"/>
      <c r="AG5" s="163"/>
      <c r="AH5" s="9">
        <f>IF(AND($AG$3=25,SUM(AF5-(C5*25))&lt;0),SUM(AF5-(C5*25)),0)</f>
        <v>0</v>
      </c>
      <c r="AI5" s="162"/>
    </row>
    <row r="6" spans="1:35" ht="13" thickBot="1">
      <c r="A6" s="207"/>
      <c r="B6" s="209"/>
      <c r="C6" s="211"/>
      <c r="D6" s="117"/>
      <c r="E6" s="130"/>
      <c r="F6" s="130"/>
      <c r="G6" s="130"/>
      <c r="H6" s="130"/>
      <c r="I6" s="130"/>
      <c r="J6" s="146"/>
      <c r="K6" s="78"/>
      <c r="L6" s="79"/>
      <c r="M6" s="79"/>
      <c r="N6" s="79"/>
      <c r="O6" s="79"/>
      <c r="P6" s="79"/>
      <c r="Q6" s="79"/>
      <c r="R6" s="78"/>
      <c r="S6" s="79"/>
      <c r="T6" s="78"/>
      <c r="U6" s="79"/>
      <c r="V6" s="78"/>
      <c r="W6" s="78"/>
      <c r="X6" s="80"/>
      <c r="Y6" s="129"/>
      <c r="Z6" s="117"/>
      <c r="AA6" s="117"/>
      <c r="AB6" s="117"/>
      <c r="AC6" s="118"/>
      <c r="AD6" s="139"/>
      <c r="AE6" s="53"/>
      <c r="AF6" s="161"/>
      <c r="AG6" s="164"/>
      <c r="AH6" s="10">
        <f>SUM(AF5-(C5*30))</f>
        <v>0</v>
      </c>
      <c r="AI6" s="162"/>
    </row>
    <row r="7" spans="1:35" ht="15" customHeight="1">
      <c r="A7" s="206"/>
      <c r="B7" s="215"/>
      <c r="C7" s="210"/>
      <c r="D7" s="117"/>
      <c r="E7" s="130"/>
      <c r="F7" s="130"/>
      <c r="G7" s="130"/>
      <c r="H7" s="130"/>
      <c r="I7" s="130"/>
      <c r="J7" s="146"/>
      <c r="K7" s="78"/>
      <c r="L7" s="79"/>
      <c r="M7" s="79"/>
      <c r="N7" s="79"/>
      <c r="O7" s="79"/>
      <c r="P7" s="79"/>
      <c r="Q7" s="79"/>
      <c r="R7" s="78"/>
      <c r="S7" s="79"/>
      <c r="T7" s="78"/>
      <c r="U7" s="79"/>
      <c r="V7" s="78"/>
      <c r="W7" s="78"/>
      <c r="X7" s="80"/>
      <c r="Y7" s="129"/>
      <c r="Z7" s="117"/>
      <c r="AA7" s="117"/>
      <c r="AB7" s="117"/>
      <c r="AC7" s="118"/>
      <c r="AD7" s="140"/>
      <c r="AE7" s="51"/>
      <c r="AF7" s="160"/>
      <c r="AG7" s="163"/>
      <c r="AH7" s="9">
        <f>IF(AND($AG$3=25,SUM(AF7-(C7*25))&lt;0),SUM(AF7-(C7*25)),0)</f>
        <v>0</v>
      </c>
      <c r="AI7" s="162"/>
    </row>
    <row r="8" spans="1:35" ht="13" thickBot="1">
      <c r="A8" s="207"/>
      <c r="B8" s="216"/>
      <c r="C8" s="211"/>
      <c r="D8" s="117"/>
      <c r="E8" s="130"/>
      <c r="F8" s="130"/>
      <c r="G8" s="130"/>
      <c r="H8" s="130"/>
      <c r="I8" s="130"/>
      <c r="J8" s="146"/>
      <c r="K8" s="78"/>
      <c r="L8" s="79"/>
      <c r="M8" s="79"/>
      <c r="N8" s="79"/>
      <c r="O8" s="79"/>
      <c r="P8" s="79"/>
      <c r="Q8" s="79"/>
      <c r="R8" s="78"/>
      <c r="S8" s="79"/>
      <c r="T8" s="78"/>
      <c r="U8" s="79"/>
      <c r="V8" s="78"/>
      <c r="W8" s="78"/>
      <c r="X8" s="80"/>
      <c r="Y8" s="129"/>
      <c r="Z8" s="117"/>
      <c r="AA8" s="117"/>
      <c r="AB8" s="117"/>
      <c r="AC8" s="118"/>
      <c r="AD8" s="139"/>
      <c r="AE8" s="53"/>
      <c r="AF8" s="161"/>
      <c r="AG8" s="159"/>
      <c r="AH8" s="11">
        <f>SUM(AF7-(C7*30))</f>
        <v>0</v>
      </c>
      <c r="AI8" s="162"/>
    </row>
    <row r="9" spans="1:35" ht="15" customHeight="1">
      <c r="A9" s="206"/>
      <c r="B9" s="215"/>
      <c r="C9" s="210"/>
      <c r="D9" s="117"/>
      <c r="E9" s="130"/>
      <c r="F9" s="130"/>
      <c r="G9" s="130"/>
      <c r="H9" s="130"/>
      <c r="I9" s="130"/>
      <c r="J9" s="146"/>
      <c r="K9" s="78"/>
      <c r="L9" s="79"/>
      <c r="M9" s="79"/>
      <c r="N9" s="79"/>
      <c r="O9" s="79"/>
      <c r="P9" s="79"/>
      <c r="Q9" s="79"/>
      <c r="R9" s="78"/>
      <c r="S9" s="79"/>
      <c r="T9" s="78"/>
      <c r="U9" s="79"/>
      <c r="V9" s="78"/>
      <c r="W9" s="78"/>
      <c r="X9" s="80"/>
      <c r="Y9" s="129"/>
      <c r="Z9" s="117"/>
      <c r="AA9" s="117"/>
      <c r="AB9" s="117"/>
      <c r="AC9" s="118"/>
      <c r="AD9" s="140"/>
      <c r="AE9" s="51"/>
      <c r="AF9" s="160"/>
      <c r="AG9" s="158"/>
      <c r="AH9" s="11">
        <f>IF(AND($AG$3=25,SUM(AF9-(C9*25))&lt;0),SUM(AF9-(C9*25)),0)</f>
        <v>0</v>
      </c>
      <c r="AI9" s="156"/>
    </row>
    <row r="10" spans="1:35" ht="13" thickBot="1">
      <c r="A10" s="207"/>
      <c r="B10" s="216"/>
      <c r="C10" s="211"/>
      <c r="D10" s="117"/>
      <c r="E10" s="130"/>
      <c r="F10" s="130"/>
      <c r="G10" s="130"/>
      <c r="H10" s="130"/>
      <c r="I10" s="130"/>
      <c r="J10" s="146"/>
      <c r="K10" s="78"/>
      <c r="L10" s="79"/>
      <c r="M10" s="79"/>
      <c r="N10" s="79"/>
      <c r="O10" s="79"/>
      <c r="P10" s="79"/>
      <c r="Q10" s="79"/>
      <c r="R10" s="78"/>
      <c r="S10" s="79"/>
      <c r="T10" s="78"/>
      <c r="U10" s="79"/>
      <c r="V10" s="78"/>
      <c r="W10" s="78"/>
      <c r="X10" s="80"/>
      <c r="Y10" s="129"/>
      <c r="Z10" s="117"/>
      <c r="AA10" s="117"/>
      <c r="AB10" s="117"/>
      <c r="AC10" s="118"/>
      <c r="AD10" s="139"/>
      <c r="AE10" s="53"/>
      <c r="AF10" s="161"/>
      <c r="AG10" s="159"/>
      <c r="AH10" s="11">
        <f>SUM(AF9-(C9*30))</f>
        <v>0</v>
      </c>
      <c r="AI10" s="156"/>
    </row>
    <row r="11" spans="1:35" ht="15" customHeight="1">
      <c r="A11" s="206"/>
      <c r="B11" s="215"/>
      <c r="C11" s="210"/>
      <c r="D11" s="117"/>
      <c r="E11" s="130"/>
      <c r="F11" s="130"/>
      <c r="G11" s="130"/>
      <c r="H11" s="130"/>
      <c r="I11" s="130"/>
      <c r="J11" s="146"/>
      <c r="K11" s="78"/>
      <c r="L11" s="79"/>
      <c r="M11" s="79"/>
      <c r="N11" s="79"/>
      <c r="O11" s="79"/>
      <c r="P11" s="79"/>
      <c r="Q11" s="79"/>
      <c r="R11" s="78"/>
      <c r="S11" s="79"/>
      <c r="T11" s="78"/>
      <c r="U11" s="79"/>
      <c r="V11" s="78"/>
      <c r="W11" s="78"/>
      <c r="X11" s="80"/>
      <c r="Y11" s="129"/>
      <c r="Z11" s="117"/>
      <c r="AA11" s="117"/>
      <c r="AB11" s="117"/>
      <c r="AC11" s="118"/>
      <c r="AD11" s="140"/>
      <c r="AE11" s="51"/>
      <c r="AF11" s="160"/>
      <c r="AG11" s="158"/>
      <c r="AH11" s="11">
        <f>IF(AND($AG$3=25,SUM(AF11-(C11*25))&lt;0),SUM(AF11-(C11*25)),0)</f>
        <v>0</v>
      </c>
      <c r="AI11" s="155"/>
    </row>
    <row r="12" spans="1:35" ht="13" thickBot="1">
      <c r="A12" s="207"/>
      <c r="B12" s="216"/>
      <c r="C12" s="211"/>
      <c r="D12" s="117"/>
      <c r="E12" s="130"/>
      <c r="F12" s="130"/>
      <c r="G12" s="130"/>
      <c r="H12" s="130"/>
      <c r="I12" s="130"/>
      <c r="J12" s="146"/>
      <c r="K12" s="78"/>
      <c r="L12" s="79"/>
      <c r="M12" s="79"/>
      <c r="N12" s="79"/>
      <c r="O12" s="79"/>
      <c r="P12" s="79"/>
      <c r="Q12" s="79"/>
      <c r="R12" s="78"/>
      <c r="S12" s="79"/>
      <c r="T12" s="78"/>
      <c r="U12" s="79"/>
      <c r="V12" s="78"/>
      <c r="W12" s="78"/>
      <c r="X12" s="80"/>
      <c r="Y12" s="129"/>
      <c r="Z12" s="117"/>
      <c r="AA12" s="117"/>
      <c r="AB12" s="117"/>
      <c r="AC12" s="118"/>
      <c r="AD12" s="139"/>
      <c r="AE12" s="53"/>
      <c r="AF12" s="161"/>
      <c r="AG12" s="164"/>
      <c r="AH12" s="9">
        <f>SUM(AF11-(C11*30))</f>
        <v>0</v>
      </c>
      <c r="AI12" s="155"/>
    </row>
    <row r="13" spans="1:35" ht="15" customHeight="1">
      <c r="A13" s="206"/>
      <c r="B13" s="215"/>
      <c r="C13" s="210"/>
      <c r="D13" s="117"/>
      <c r="E13" s="130"/>
      <c r="F13" s="130"/>
      <c r="G13" s="130"/>
      <c r="H13" s="130"/>
      <c r="I13" s="130"/>
      <c r="J13" s="146"/>
      <c r="K13" s="78"/>
      <c r="L13" s="79"/>
      <c r="M13" s="79"/>
      <c r="N13" s="79"/>
      <c r="O13" s="79"/>
      <c r="P13" s="79"/>
      <c r="Q13" s="79"/>
      <c r="R13" s="78"/>
      <c r="S13" s="79"/>
      <c r="T13" s="78"/>
      <c r="U13" s="79"/>
      <c r="V13" s="78"/>
      <c r="W13" s="78"/>
      <c r="X13" s="80"/>
      <c r="Y13" s="129"/>
      <c r="Z13" s="117"/>
      <c r="AA13" s="117"/>
      <c r="AB13" s="117"/>
      <c r="AC13" s="118"/>
      <c r="AD13" s="140"/>
      <c r="AE13" s="51"/>
      <c r="AF13" s="160"/>
      <c r="AG13" s="163"/>
      <c r="AH13" s="9">
        <f>IF(AND($AG$3=25,SUM(AF13-(C13*25))&lt;0),SUM(AF13-(C13*25)),0)</f>
        <v>0</v>
      </c>
      <c r="AI13" s="155"/>
    </row>
    <row r="14" spans="1:35" ht="13" thickBot="1">
      <c r="A14" s="207"/>
      <c r="B14" s="216"/>
      <c r="C14" s="211"/>
      <c r="D14" s="117"/>
      <c r="E14" s="130"/>
      <c r="F14" s="130"/>
      <c r="G14" s="130"/>
      <c r="H14" s="130"/>
      <c r="I14" s="130"/>
      <c r="J14" s="146"/>
      <c r="K14" s="78"/>
      <c r="L14" s="79"/>
      <c r="M14" s="79"/>
      <c r="N14" s="79"/>
      <c r="O14" s="79"/>
      <c r="P14" s="79"/>
      <c r="Q14" s="79"/>
      <c r="R14" s="78"/>
      <c r="S14" s="79"/>
      <c r="T14" s="78"/>
      <c r="U14" s="79"/>
      <c r="V14" s="78"/>
      <c r="W14" s="78"/>
      <c r="X14" s="80"/>
      <c r="Y14" s="129"/>
      <c r="Z14" s="117"/>
      <c r="AA14" s="117"/>
      <c r="AB14" s="117"/>
      <c r="AC14" s="118"/>
      <c r="AD14" s="139"/>
      <c r="AE14" s="53"/>
      <c r="AF14" s="161"/>
      <c r="AG14" s="164"/>
      <c r="AH14" s="9">
        <f>SUM(AF13-(C13*30))</f>
        <v>0</v>
      </c>
      <c r="AI14" s="155"/>
    </row>
    <row r="15" spans="1:35" ht="15" customHeight="1">
      <c r="A15" s="206"/>
      <c r="B15" s="215"/>
      <c r="C15" s="210"/>
      <c r="D15" s="117"/>
      <c r="E15" s="130"/>
      <c r="F15" s="130"/>
      <c r="G15" s="130"/>
      <c r="H15" s="130"/>
      <c r="I15" s="130"/>
      <c r="J15" s="146"/>
      <c r="K15" s="78"/>
      <c r="L15" s="79"/>
      <c r="M15" s="79"/>
      <c r="N15" s="79"/>
      <c r="O15" s="79"/>
      <c r="P15" s="79"/>
      <c r="Q15" s="79"/>
      <c r="R15" s="78"/>
      <c r="S15" s="79"/>
      <c r="T15" s="78"/>
      <c r="U15" s="79"/>
      <c r="V15" s="78"/>
      <c r="W15" s="78"/>
      <c r="X15" s="80"/>
      <c r="Y15" s="129"/>
      <c r="Z15" s="117"/>
      <c r="AA15" s="117"/>
      <c r="AB15" s="117"/>
      <c r="AC15" s="118"/>
      <c r="AD15" s="140"/>
      <c r="AE15" s="51"/>
      <c r="AF15" s="160"/>
      <c r="AG15" s="163"/>
      <c r="AH15" s="9">
        <f>IF(AND($AG$3=25,SUM(AF15-(C15*25))&lt;0),SUM(AF15-(C15*25)),0)</f>
        <v>0</v>
      </c>
      <c r="AI15" s="155"/>
    </row>
    <row r="16" spans="1:35" ht="13" thickBot="1">
      <c r="A16" s="207"/>
      <c r="B16" s="216"/>
      <c r="C16" s="211"/>
      <c r="D16" s="117"/>
      <c r="E16" s="130"/>
      <c r="F16" s="130"/>
      <c r="G16" s="130"/>
      <c r="H16" s="130"/>
      <c r="I16" s="130"/>
      <c r="J16" s="146"/>
      <c r="K16" s="78"/>
      <c r="L16" s="79"/>
      <c r="M16" s="79"/>
      <c r="N16" s="79"/>
      <c r="O16" s="79"/>
      <c r="P16" s="79"/>
      <c r="Q16" s="79"/>
      <c r="R16" s="78"/>
      <c r="S16" s="79"/>
      <c r="T16" s="78"/>
      <c r="U16" s="79"/>
      <c r="V16" s="78"/>
      <c r="W16" s="78"/>
      <c r="X16" s="80"/>
      <c r="Y16" s="129"/>
      <c r="Z16" s="117"/>
      <c r="AA16" s="117"/>
      <c r="AB16" s="117"/>
      <c r="AC16" s="118"/>
      <c r="AD16" s="139"/>
      <c r="AE16" s="53"/>
      <c r="AF16" s="161"/>
      <c r="AG16" s="164"/>
      <c r="AH16" s="9">
        <f>SUM(AF15-(C15*30))</f>
        <v>0</v>
      </c>
      <c r="AI16" s="155"/>
    </row>
    <row r="17" spans="1:35" ht="15" customHeight="1">
      <c r="A17" s="206"/>
      <c r="B17" s="215"/>
      <c r="C17" s="210"/>
      <c r="D17" s="117"/>
      <c r="E17" s="130"/>
      <c r="F17" s="130"/>
      <c r="G17" s="130"/>
      <c r="H17" s="130"/>
      <c r="I17" s="130"/>
      <c r="J17" s="146"/>
      <c r="K17" s="78"/>
      <c r="L17" s="79"/>
      <c r="M17" s="79"/>
      <c r="N17" s="79"/>
      <c r="O17" s="79"/>
      <c r="P17" s="79"/>
      <c r="Q17" s="79"/>
      <c r="R17" s="78"/>
      <c r="S17" s="79"/>
      <c r="T17" s="78"/>
      <c r="U17" s="79"/>
      <c r="V17" s="78"/>
      <c r="W17" s="78"/>
      <c r="X17" s="80"/>
      <c r="Y17" s="129"/>
      <c r="Z17" s="117"/>
      <c r="AA17" s="117"/>
      <c r="AB17" s="117"/>
      <c r="AC17" s="118"/>
      <c r="AD17" s="140">
        <f>SUM($D17:$AC17)</f>
        <v>0</v>
      </c>
      <c r="AE17" s="51"/>
      <c r="AF17" s="160">
        <f>SUM(AD17+AE18)</f>
        <v>0</v>
      </c>
      <c r="AG17" s="158">
        <f>IF(AND($AG$3=25,AH18&lt;0),AH17,AH18)</f>
        <v>0</v>
      </c>
      <c r="AH17" s="11">
        <f>IF(AND($AG$3=25,SUM(AF17-(C17*25))&lt;0),SUM(AF17-(C17*25)),0)</f>
        <v>0</v>
      </c>
      <c r="AI17" s="55"/>
    </row>
    <row r="18" spans="1:35" ht="13" thickBot="1">
      <c r="A18" s="207"/>
      <c r="B18" s="216"/>
      <c r="C18" s="211"/>
      <c r="D18" s="117"/>
      <c r="E18" s="130"/>
      <c r="F18" s="130"/>
      <c r="G18" s="130"/>
      <c r="H18" s="130"/>
      <c r="I18" s="130"/>
      <c r="J18" s="146"/>
      <c r="K18" s="78"/>
      <c r="L18" s="79"/>
      <c r="M18" s="79"/>
      <c r="N18" s="79"/>
      <c r="O18" s="79"/>
      <c r="P18" s="79"/>
      <c r="Q18" s="79"/>
      <c r="R18" s="78"/>
      <c r="S18" s="79"/>
      <c r="T18" s="78"/>
      <c r="U18" s="79"/>
      <c r="V18" s="78"/>
      <c r="W18" s="78"/>
      <c r="X18" s="80"/>
      <c r="Y18" s="129"/>
      <c r="Z18" s="117"/>
      <c r="AA18" s="117"/>
      <c r="AB18" s="117"/>
      <c r="AC18" s="118"/>
      <c r="AD18" s="139"/>
      <c r="AE18" s="53">
        <f>SUM($D18:$AC18)</f>
        <v>0</v>
      </c>
      <c r="AF18" s="161"/>
      <c r="AG18" s="159"/>
      <c r="AH18" s="11">
        <f>SUM(AF17-(C17*30))</f>
        <v>0</v>
      </c>
      <c r="AI18" s="55"/>
    </row>
    <row r="19" spans="1:35" ht="15" customHeight="1">
      <c r="A19" s="206"/>
      <c r="B19" s="215"/>
      <c r="C19" s="210"/>
      <c r="D19" s="117"/>
      <c r="E19" s="130"/>
      <c r="F19" s="130"/>
      <c r="G19" s="130"/>
      <c r="H19" s="130"/>
      <c r="I19" s="130"/>
      <c r="J19" s="146"/>
      <c r="K19" s="78"/>
      <c r="L19" s="79"/>
      <c r="M19" s="79"/>
      <c r="N19" s="79"/>
      <c r="O19" s="79"/>
      <c r="P19" s="79"/>
      <c r="Q19" s="79"/>
      <c r="R19" s="78"/>
      <c r="S19" s="79"/>
      <c r="T19" s="78"/>
      <c r="U19" s="79"/>
      <c r="V19" s="78"/>
      <c r="W19" s="78"/>
      <c r="X19" s="80"/>
      <c r="Y19" s="129"/>
      <c r="Z19" s="117"/>
      <c r="AA19" s="117"/>
      <c r="AB19" s="117"/>
      <c r="AC19" s="118"/>
      <c r="AD19" s="140">
        <f>SUM($D19:$AC19)</f>
        <v>0</v>
      </c>
      <c r="AE19" s="51"/>
      <c r="AF19" s="160">
        <f>SUM(AD19+AE20)</f>
        <v>0</v>
      </c>
      <c r="AG19" s="158">
        <f>IF(AND($AG$3=25,AH20&lt;0),AH19,AH20)</f>
        <v>0</v>
      </c>
      <c r="AH19" s="11">
        <f>IF(AND($AG$3=25,SUM(AF19-(C19*25))&lt;0),SUM(AF19-(C19*25)),0)</f>
        <v>0</v>
      </c>
      <c r="AI19" s="156"/>
    </row>
    <row r="20" spans="1:35" ht="13" thickBot="1">
      <c r="A20" s="207"/>
      <c r="B20" s="216"/>
      <c r="C20" s="211"/>
      <c r="D20" s="117"/>
      <c r="E20" s="130"/>
      <c r="F20" s="130"/>
      <c r="G20" s="130"/>
      <c r="H20" s="130"/>
      <c r="I20" s="130"/>
      <c r="J20" s="146"/>
      <c r="K20" s="78"/>
      <c r="L20" s="79"/>
      <c r="M20" s="79"/>
      <c r="N20" s="79"/>
      <c r="O20" s="79"/>
      <c r="P20" s="79"/>
      <c r="Q20" s="79"/>
      <c r="R20" s="78"/>
      <c r="S20" s="79"/>
      <c r="T20" s="78"/>
      <c r="U20" s="79"/>
      <c r="V20" s="78"/>
      <c r="W20" s="78"/>
      <c r="X20" s="80"/>
      <c r="Y20" s="129"/>
      <c r="Z20" s="117"/>
      <c r="AA20" s="117"/>
      <c r="AB20" s="117"/>
      <c r="AC20" s="118"/>
      <c r="AD20" s="139"/>
      <c r="AE20" s="53">
        <f>SUM($D20:$AC20)</f>
        <v>0</v>
      </c>
      <c r="AF20" s="161"/>
      <c r="AG20" s="159"/>
      <c r="AH20" s="11">
        <f>SUM(AF19-(C19*30))</f>
        <v>0</v>
      </c>
      <c r="AI20" s="156"/>
    </row>
    <row r="21" spans="1:35" ht="15" customHeight="1">
      <c r="A21" s="206"/>
      <c r="B21" s="215"/>
      <c r="C21" s="210"/>
      <c r="D21" s="117"/>
      <c r="E21" s="130"/>
      <c r="F21" s="130"/>
      <c r="G21" s="130"/>
      <c r="H21" s="130"/>
      <c r="I21" s="130"/>
      <c r="J21" s="146"/>
      <c r="K21" s="78"/>
      <c r="L21" s="79"/>
      <c r="M21" s="79"/>
      <c r="N21" s="79"/>
      <c r="O21" s="79"/>
      <c r="P21" s="79"/>
      <c r="Q21" s="79"/>
      <c r="R21" s="78"/>
      <c r="S21" s="79"/>
      <c r="T21" s="78"/>
      <c r="U21" s="79"/>
      <c r="V21" s="78"/>
      <c r="W21" s="78"/>
      <c r="X21" s="80"/>
      <c r="Y21" s="129"/>
      <c r="Z21" s="117"/>
      <c r="AA21" s="117"/>
      <c r="AB21" s="117"/>
      <c r="AC21" s="118"/>
      <c r="AD21" s="140">
        <f>SUM($D21:$AC21)</f>
        <v>0</v>
      </c>
      <c r="AE21" s="51"/>
      <c r="AF21" s="160">
        <f>SUM(AD21+AE22)</f>
        <v>0</v>
      </c>
      <c r="AG21" s="163">
        <f>IF(AND($AG$3=25,AH22&lt;0),AH21,AH22)</f>
        <v>0</v>
      </c>
      <c r="AH21" s="10">
        <f>IF(AND($AG$3=25,SUM(AF21-(C21*25))&lt;0),SUM(AF21-(C21*25)),0)</f>
        <v>0</v>
      </c>
      <c r="AI21" s="55"/>
    </row>
    <row r="22" spans="1:35" ht="13" thickBot="1">
      <c r="A22" s="207"/>
      <c r="B22" s="216"/>
      <c r="C22" s="211"/>
      <c r="D22" s="117"/>
      <c r="E22" s="130"/>
      <c r="F22" s="130"/>
      <c r="G22" s="130"/>
      <c r="H22" s="130"/>
      <c r="I22" s="130"/>
      <c r="J22" s="146"/>
      <c r="K22" s="78"/>
      <c r="L22" s="79"/>
      <c r="M22" s="79"/>
      <c r="N22" s="79"/>
      <c r="O22" s="79"/>
      <c r="P22" s="79"/>
      <c r="Q22" s="79"/>
      <c r="R22" s="78"/>
      <c r="S22" s="79"/>
      <c r="T22" s="78"/>
      <c r="U22" s="79"/>
      <c r="V22" s="78"/>
      <c r="W22" s="78"/>
      <c r="X22" s="80"/>
      <c r="Y22" s="129"/>
      <c r="Z22" s="117"/>
      <c r="AA22" s="117"/>
      <c r="AB22" s="117"/>
      <c r="AC22" s="118"/>
      <c r="AD22" s="139"/>
      <c r="AE22" s="53">
        <f>SUM($D22:$AC22)</f>
        <v>0</v>
      </c>
      <c r="AF22" s="161"/>
      <c r="AG22" s="164"/>
      <c r="AH22" s="10">
        <f>SUM(AF21-(C21*30))</f>
        <v>0</v>
      </c>
      <c r="AI22" s="55"/>
    </row>
    <row r="23" spans="1:35" ht="15" customHeight="1">
      <c r="A23" s="206"/>
      <c r="B23" s="215"/>
      <c r="C23" s="210"/>
      <c r="D23" s="117"/>
      <c r="E23" s="130"/>
      <c r="F23" s="130"/>
      <c r="G23" s="130"/>
      <c r="H23" s="130"/>
      <c r="I23" s="130"/>
      <c r="J23" s="146"/>
      <c r="K23" s="78"/>
      <c r="L23" s="79"/>
      <c r="M23" s="79"/>
      <c r="N23" s="79"/>
      <c r="O23" s="79"/>
      <c r="P23" s="79"/>
      <c r="Q23" s="79"/>
      <c r="R23" s="78"/>
      <c r="S23" s="79"/>
      <c r="T23" s="78"/>
      <c r="U23" s="79"/>
      <c r="V23" s="78"/>
      <c r="W23" s="78"/>
      <c r="X23" s="80"/>
      <c r="Y23" s="129"/>
      <c r="Z23" s="117"/>
      <c r="AA23" s="117"/>
      <c r="AB23" s="117"/>
      <c r="AC23" s="118"/>
      <c r="AD23" s="140">
        <f>SUM($D23:$AC23)</f>
        <v>0</v>
      </c>
      <c r="AE23" s="51"/>
      <c r="AF23" s="160">
        <f>SUM(AD23+AE24)</f>
        <v>0</v>
      </c>
      <c r="AG23" s="158">
        <f>IF(AND($AG$3=25,AH24&lt;0),AH23,AH24)</f>
        <v>0</v>
      </c>
      <c r="AH23" s="11">
        <f>IF(AND($AG$3=25,SUM(AF23-(C23*25))&lt;0),SUM(AF23-(C23*25)),0)</f>
        <v>0</v>
      </c>
      <c r="AI23" s="155"/>
    </row>
    <row r="24" spans="1:35" ht="13" thickBot="1">
      <c r="A24" s="207"/>
      <c r="B24" s="216"/>
      <c r="C24" s="211"/>
      <c r="D24" s="117"/>
      <c r="E24" s="130"/>
      <c r="F24" s="130"/>
      <c r="G24" s="130"/>
      <c r="H24" s="130"/>
      <c r="I24" s="130"/>
      <c r="J24" s="146"/>
      <c r="K24" s="78"/>
      <c r="L24" s="79"/>
      <c r="M24" s="79"/>
      <c r="N24" s="79"/>
      <c r="O24" s="79"/>
      <c r="P24" s="79"/>
      <c r="Q24" s="79"/>
      <c r="R24" s="78"/>
      <c r="S24" s="79"/>
      <c r="T24" s="78"/>
      <c r="U24" s="79"/>
      <c r="V24" s="78"/>
      <c r="W24" s="78"/>
      <c r="X24" s="80"/>
      <c r="Y24" s="129"/>
      <c r="Z24" s="117"/>
      <c r="AA24" s="117"/>
      <c r="AB24" s="117"/>
      <c r="AC24" s="118"/>
      <c r="AD24" s="139"/>
      <c r="AE24" s="53">
        <f>SUM($D24:$AC24)</f>
        <v>0</v>
      </c>
      <c r="AF24" s="161"/>
      <c r="AG24" s="159"/>
      <c r="AH24" s="11">
        <f>SUM(AF23-(C23*30))</f>
        <v>0</v>
      </c>
      <c r="AI24" s="155"/>
    </row>
    <row r="25" spans="1:35" ht="15" customHeight="1">
      <c r="A25" s="206"/>
      <c r="B25" s="215"/>
      <c r="C25" s="210"/>
      <c r="D25" s="117"/>
      <c r="E25" s="130"/>
      <c r="F25" s="130"/>
      <c r="G25" s="130"/>
      <c r="H25" s="130"/>
      <c r="I25" s="130"/>
      <c r="J25" s="146"/>
      <c r="K25" s="78"/>
      <c r="L25" s="79"/>
      <c r="M25" s="79"/>
      <c r="N25" s="79"/>
      <c r="O25" s="79"/>
      <c r="P25" s="79"/>
      <c r="Q25" s="79"/>
      <c r="R25" s="78"/>
      <c r="S25" s="79"/>
      <c r="T25" s="78"/>
      <c r="U25" s="79"/>
      <c r="V25" s="78"/>
      <c r="W25" s="78"/>
      <c r="X25" s="80"/>
      <c r="Y25" s="129"/>
      <c r="Z25" s="117"/>
      <c r="AA25" s="117"/>
      <c r="AB25" s="117"/>
      <c r="AC25" s="118"/>
      <c r="AD25" s="140">
        <f>SUM($D25:$AC25)</f>
        <v>0</v>
      </c>
      <c r="AE25" s="51"/>
      <c r="AF25" s="160">
        <f>SUM(AD25+AE26)</f>
        <v>0</v>
      </c>
      <c r="AG25" s="158">
        <f>IF(AND($AG$3=25,AH26&lt;0),AH25,AH26)</f>
        <v>0</v>
      </c>
      <c r="AH25" s="11">
        <f>IF(AND($AG$3=25,SUM(AF25-(C25*25))&lt;0),SUM(AF25-(C25*25)),0)</f>
        <v>0</v>
      </c>
    </row>
    <row r="26" spans="1:35" ht="13" thickBot="1">
      <c r="A26" s="207"/>
      <c r="B26" s="216"/>
      <c r="C26" s="211"/>
      <c r="D26" s="117"/>
      <c r="E26" s="130"/>
      <c r="F26" s="130"/>
      <c r="G26" s="130"/>
      <c r="H26" s="130"/>
      <c r="I26" s="130"/>
      <c r="J26" s="146"/>
      <c r="K26" s="78"/>
      <c r="L26" s="79"/>
      <c r="M26" s="79"/>
      <c r="N26" s="79"/>
      <c r="O26" s="79"/>
      <c r="P26" s="79"/>
      <c r="Q26" s="79"/>
      <c r="R26" s="78"/>
      <c r="S26" s="79"/>
      <c r="T26" s="78"/>
      <c r="U26" s="79"/>
      <c r="V26" s="78"/>
      <c r="W26" s="78"/>
      <c r="X26" s="80"/>
      <c r="Y26" s="129"/>
      <c r="Z26" s="117"/>
      <c r="AA26" s="117"/>
      <c r="AB26" s="117"/>
      <c r="AC26" s="118"/>
      <c r="AD26" s="139"/>
      <c r="AE26" s="53">
        <f>SUM($D26:$AC26)</f>
        <v>0</v>
      </c>
      <c r="AF26" s="161"/>
      <c r="AG26" s="159"/>
      <c r="AH26" s="11">
        <f>SUM(AF25-(C25*30))</f>
        <v>0</v>
      </c>
    </row>
    <row r="27" spans="1:35" ht="15" customHeight="1">
      <c r="A27" s="206"/>
      <c r="B27" s="215"/>
      <c r="C27" s="210"/>
      <c r="D27" s="117"/>
      <c r="E27" s="130"/>
      <c r="F27" s="130"/>
      <c r="G27" s="130"/>
      <c r="H27" s="130"/>
      <c r="I27" s="130"/>
      <c r="J27" s="146"/>
      <c r="K27" s="78"/>
      <c r="L27" s="79"/>
      <c r="M27" s="79"/>
      <c r="N27" s="79"/>
      <c r="O27" s="79"/>
      <c r="P27" s="79"/>
      <c r="Q27" s="79"/>
      <c r="R27" s="78"/>
      <c r="S27" s="79"/>
      <c r="T27" s="78"/>
      <c r="U27" s="79"/>
      <c r="V27" s="78"/>
      <c r="W27" s="78"/>
      <c r="X27" s="80"/>
      <c r="Y27" s="129"/>
      <c r="Z27" s="117"/>
      <c r="AA27" s="117"/>
      <c r="AB27" s="117"/>
      <c r="AC27" s="118"/>
      <c r="AD27" s="140">
        <f>SUM($D27:$AC27)</f>
        <v>0</v>
      </c>
      <c r="AE27" s="51"/>
      <c r="AF27" s="160">
        <f>SUM(AD27+AE28)</f>
        <v>0</v>
      </c>
      <c r="AG27" s="163">
        <f>IF(AND($AG$3=25,AH28&lt;0),AH27,AH28)</f>
        <v>0</v>
      </c>
      <c r="AH27" s="10">
        <f>IF(AND($AG$3=25,SUM(AF27-(C27*25))&lt;0),SUM(AF27-(C27*25)),0)</f>
        <v>0</v>
      </c>
    </row>
    <row r="28" spans="1:35" ht="13" thickBot="1">
      <c r="A28" s="207"/>
      <c r="B28" s="216"/>
      <c r="C28" s="211"/>
      <c r="D28" s="117"/>
      <c r="E28" s="130"/>
      <c r="F28" s="130"/>
      <c r="G28" s="130"/>
      <c r="H28" s="130"/>
      <c r="I28" s="130"/>
      <c r="J28" s="146"/>
      <c r="K28" s="78"/>
      <c r="L28" s="79"/>
      <c r="M28" s="79"/>
      <c r="N28" s="79"/>
      <c r="O28" s="79"/>
      <c r="P28" s="79"/>
      <c r="Q28" s="79"/>
      <c r="R28" s="78"/>
      <c r="S28" s="79"/>
      <c r="T28" s="78"/>
      <c r="U28" s="79"/>
      <c r="V28" s="78"/>
      <c r="W28" s="78"/>
      <c r="X28" s="80"/>
      <c r="Y28" s="129"/>
      <c r="Z28" s="117"/>
      <c r="AA28" s="117"/>
      <c r="AB28" s="117"/>
      <c r="AC28" s="118"/>
      <c r="AD28" s="139"/>
      <c r="AE28" s="53">
        <f>SUM($D28:$AC28)</f>
        <v>0</v>
      </c>
      <c r="AF28" s="161"/>
      <c r="AG28" s="164"/>
      <c r="AH28" s="10">
        <f>SUM(AF27-(C27*30))</f>
        <v>0</v>
      </c>
    </row>
    <row r="29" spans="1:35" ht="15" customHeight="1">
      <c r="A29" s="206"/>
      <c r="B29" s="215"/>
      <c r="C29" s="210"/>
      <c r="D29" s="117"/>
      <c r="E29" s="130"/>
      <c r="F29" s="130"/>
      <c r="G29" s="130"/>
      <c r="H29" s="130"/>
      <c r="I29" s="130"/>
      <c r="J29" s="146"/>
      <c r="K29" s="78"/>
      <c r="L29" s="79"/>
      <c r="M29" s="79"/>
      <c r="N29" s="79"/>
      <c r="O29" s="79"/>
      <c r="P29" s="79"/>
      <c r="Q29" s="79"/>
      <c r="R29" s="78"/>
      <c r="S29" s="79"/>
      <c r="T29" s="78"/>
      <c r="U29" s="79"/>
      <c r="V29" s="78"/>
      <c r="W29" s="78"/>
      <c r="X29" s="80"/>
      <c r="Y29" s="129"/>
      <c r="Z29" s="117"/>
      <c r="AA29" s="117"/>
      <c r="AB29" s="117"/>
      <c r="AC29" s="118"/>
      <c r="AD29" s="140">
        <f>SUM($D29:$AC29)</f>
        <v>0</v>
      </c>
      <c r="AE29" s="51"/>
      <c r="AF29" s="160">
        <f>SUM(AD29+AE30)</f>
        <v>0</v>
      </c>
      <c r="AG29" s="158">
        <f>IF(AND($AG$3=25,AH30&lt;0),AH29,AH30)</f>
        <v>0</v>
      </c>
      <c r="AH29" s="11">
        <f>IF(AND($AG$3=25,SUM(AF29-(C29*25))&lt;0),SUM(AF29-(C29*25)),0)</f>
        <v>0</v>
      </c>
    </row>
    <row r="30" spans="1:35" ht="13" thickBot="1">
      <c r="A30" s="207"/>
      <c r="B30" s="216"/>
      <c r="C30" s="211"/>
      <c r="D30" s="117"/>
      <c r="E30" s="130"/>
      <c r="F30" s="130"/>
      <c r="G30" s="130"/>
      <c r="H30" s="130"/>
      <c r="I30" s="130"/>
      <c r="J30" s="146"/>
      <c r="K30" s="78"/>
      <c r="L30" s="79"/>
      <c r="M30" s="79"/>
      <c r="N30" s="79"/>
      <c r="O30" s="79"/>
      <c r="P30" s="79"/>
      <c r="Q30" s="79"/>
      <c r="R30" s="78"/>
      <c r="S30" s="79"/>
      <c r="T30" s="78"/>
      <c r="U30" s="79"/>
      <c r="V30" s="78"/>
      <c r="W30" s="78"/>
      <c r="X30" s="80"/>
      <c r="Y30" s="129"/>
      <c r="Z30" s="117"/>
      <c r="AA30" s="117"/>
      <c r="AB30" s="117"/>
      <c r="AC30" s="118"/>
      <c r="AD30" s="139"/>
      <c r="AE30" s="53">
        <f>SUM($D30:$AC30)</f>
        <v>0</v>
      </c>
      <c r="AF30" s="161"/>
      <c r="AG30" s="159"/>
      <c r="AH30" s="11">
        <f>SUM(AF29-(C29*30))</f>
        <v>0</v>
      </c>
    </row>
    <row r="31" spans="1:35" ht="15" customHeight="1">
      <c r="A31" s="206"/>
      <c r="B31" s="215"/>
      <c r="C31" s="210"/>
      <c r="D31" s="117"/>
      <c r="E31" s="130"/>
      <c r="F31" s="130"/>
      <c r="G31" s="130"/>
      <c r="H31" s="130"/>
      <c r="I31" s="130"/>
      <c r="J31" s="146"/>
      <c r="K31" s="78"/>
      <c r="L31" s="79"/>
      <c r="M31" s="79"/>
      <c r="N31" s="79"/>
      <c r="O31" s="79"/>
      <c r="P31" s="79"/>
      <c r="Q31" s="79"/>
      <c r="R31" s="78"/>
      <c r="S31" s="79"/>
      <c r="T31" s="78"/>
      <c r="U31" s="79"/>
      <c r="V31" s="78"/>
      <c r="W31" s="78"/>
      <c r="X31" s="80"/>
      <c r="Y31" s="129"/>
      <c r="Z31" s="117"/>
      <c r="AA31" s="117"/>
      <c r="AB31" s="117"/>
      <c r="AC31" s="118"/>
      <c r="AD31" s="140">
        <f>SUM($D31:$AC31)</f>
        <v>0</v>
      </c>
      <c r="AE31" s="51"/>
      <c r="AF31" s="160">
        <f>SUM(AD31+AE32)</f>
        <v>0</v>
      </c>
      <c r="AG31" s="158">
        <f>IF(AND($AG$3=25,AH32&lt;0),AH31,AH32)</f>
        <v>0</v>
      </c>
      <c r="AH31" s="11">
        <f>IF(AND($AG$3=25,SUM(AF31-(C31*25))&lt;0),SUM(AF31-(C31*25)),0)</f>
        <v>0</v>
      </c>
    </row>
    <row r="32" spans="1:35" ht="13" thickBot="1">
      <c r="A32" s="207"/>
      <c r="B32" s="216"/>
      <c r="C32" s="211"/>
      <c r="D32" s="117"/>
      <c r="E32" s="130"/>
      <c r="F32" s="130"/>
      <c r="G32" s="130"/>
      <c r="H32" s="130"/>
      <c r="I32" s="130"/>
      <c r="J32" s="146"/>
      <c r="K32" s="78"/>
      <c r="L32" s="79"/>
      <c r="M32" s="79"/>
      <c r="N32" s="79"/>
      <c r="O32" s="79"/>
      <c r="P32" s="79"/>
      <c r="Q32" s="79"/>
      <c r="R32" s="78"/>
      <c r="S32" s="79"/>
      <c r="T32" s="78"/>
      <c r="U32" s="79"/>
      <c r="V32" s="78"/>
      <c r="W32" s="78"/>
      <c r="X32" s="80"/>
      <c r="Y32" s="129"/>
      <c r="Z32" s="117"/>
      <c r="AA32" s="117"/>
      <c r="AB32" s="117"/>
      <c r="AC32" s="118"/>
      <c r="AD32" s="139"/>
      <c r="AE32" s="53">
        <f>SUM($D32:$AC32)</f>
        <v>0</v>
      </c>
      <c r="AF32" s="161"/>
      <c r="AG32" s="159"/>
      <c r="AH32" s="11">
        <f>SUM(AF31-(C31*30))</f>
        <v>0</v>
      </c>
    </row>
    <row r="33" spans="1:34" ht="15" customHeight="1">
      <c r="A33" s="206"/>
      <c r="B33" s="215"/>
      <c r="C33" s="210"/>
      <c r="D33" s="117"/>
      <c r="E33" s="130"/>
      <c r="F33" s="130"/>
      <c r="G33" s="130"/>
      <c r="H33" s="130"/>
      <c r="I33" s="130"/>
      <c r="J33" s="146"/>
      <c r="K33" s="78"/>
      <c r="L33" s="79"/>
      <c r="M33" s="79"/>
      <c r="N33" s="79"/>
      <c r="O33" s="79"/>
      <c r="P33" s="79"/>
      <c r="Q33" s="79"/>
      <c r="R33" s="78"/>
      <c r="S33" s="79"/>
      <c r="T33" s="78"/>
      <c r="U33" s="79"/>
      <c r="V33" s="78"/>
      <c r="W33" s="78"/>
      <c r="X33" s="80"/>
      <c r="Y33" s="129"/>
      <c r="Z33" s="117"/>
      <c r="AA33" s="117"/>
      <c r="AB33" s="117"/>
      <c r="AC33" s="118"/>
      <c r="AD33" s="140">
        <f>SUM($D33:$AC33)</f>
        <v>0</v>
      </c>
      <c r="AE33" s="51"/>
      <c r="AF33" s="160">
        <f>SUM(AD33+AE34)</f>
        <v>0</v>
      </c>
      <c r="AG33" s="158">
        <f>IF(AND($AG$3=25,AH34&lt;0),AH33,AH34)</f>
        <v>0</v>
      </c>
      <c r="AH33" s="11">
        <f>IF(AND($AG$3=25,SUM(AF33-(C33*25))&lt;0),SUM(AF33-(C33*25)),0)</f>
        <v>0</v>
      </c>
    </row>
    <row r="34" spans="1:34" ht="13" thickBot="1">
      <c r="A34" s="207"/>
      <c r="B34" s="216"/>
      <c r="C34" s="211"/>
      <c r="D34" s="117"/>
      <c r="E34" s="130"/>
      <c r="F34" s="130"/>
      <c r="G34" s="130"/>
      <c r="H34" s="130"/>
      <c r="I34" s="130"/>
      <c r="J34" s="146"/>
      <c r="K34" s="78"/>
      <c r="L34" s="79"/>
      <c r="M34" s="79"/>
      <c r="N34" s="79"/>
      <c r="O34" s="79"/>
      <c r="P34" s="79"/>
      <c r="Q34" s="79"/>
      <c r="R34" s="78"/>
      <c r="S34" s="79"/>
      <c r="T34" s="78"/>
      <c r="U34" s="79"/>
      <c r="V34" s="78"/>
      <c r="W34" s="78"/>
      <c r="X34" s="80"/>
      <c r="Y34" s="129"/>
      <c r="Z34" s="117"/>
      <c r="AA34" s="117"/>
      <c r="AB34" s="117"/>
      <c r="AC34" s="118"/>
      <c r="AD34" s="139"/>
      <c r="AE34" s="53">
        <f>SUM($D34:$AC34)</f>
        <v>0</v>
      </c>
      <c r="AF34" s="161"/>
      <c r="AG34" s="164"/>
      <c r="AH34" s="9">
        <f>SUM(AF33-(C33*30))</f>
        <v>0</v>
      </c>
    </row>
    <row r="35" spans="1:34" ht="15" customHeight="1">
      <c r="A35" s="206"/>
      <c r="B35" s="215"/>
      <c r="C35" s="210"/>
      <c r="D35" s="117"/>
      <c r="E35" s="130"/>
      <c r="F35" s="130"/>
      <c r="G35" s="130"/>
      <c r="H35" s="130"/>
      <c r="I35" s="130"/>
      <c r="J35" s="146"/>
      <c r="K35" s="78"/>
      <c r="L35" s="79"/>
      <c r="M35" s="79"/>
      <c r="N35" s="79"/>
      <c r="O35" s="79"/>
      <c r="P35" s="79"/>
      <c r="Q35" s="79"/>
      <c r="R35" s="78"/>
      <c r="S35" s="79"/>
      <c r="T35" s="78"/>
      <c r="U35" s="79"/>
      <c r="V35" s="78"/>
      <c r="W35" s="78"/>
      <c r="X35" s="80"/>
      <c r="Y35" s="129"/>
      <c r="Z35" s="117"/>
      <c r="AA35" s="117"/>
      <c r="AB35" s="117"/>
      <c r="AC35" s="118"/>
      <c r="AD35" s="140">
        <f>SUM($D35:$AC35)</f>
        <v>0</v>
      </c>
      <c r="AE35" s="51"/>
      <c r="AF35" s="160">
        <f>SUM(AD35+AE36)</f>
        <v>0</v>
      </c>
      <c r="AG35" s="163">
        <f>IF(AND($AG$3=25,AH36&lt;0),AH35,AH36)</f>
        <v>0</v>
      </c>
      <c r="AH35" s="9">
        <f>IF(AND($AG$3=25,SUM(AF35-(C35*25))&lt;0),SUM(AF35-(C35*25)),0)</f>
        <v>0</v>
      </c>
    </row>
    <row r="36" spans="1:34" ht="13" thickBot="1">
      <c r="A36" s="207"/>
      <c r="B36" s="216"/>
      <c r="C36" s="211"/>
      <c r="D36" s="117"/>
      <c r="E36" s="130"/>
      <c r="F36" s="130"/>
      <c r="G36" s="130"/>
      <c r="H36" s="130"/>
      <c r="I36" s="130"/>
      <c r="J36" s="146"/>
      <c r="K36" s="78"/>
      <c r="L36" s="79"/>
      <c r="M36" s="79"/>
      <c r="N36" s="79"/>
      <c r="O36" s="79"/>
      <c r="P36" s="79"/>
      <c r="Q36" s="79"/>
      <c r="R36" s="78"/>
      <c r="S36" s="79"/>
      <c r="T36" s="78"/>
      <c r="U36" s="79"/>
      <c r="V36" s="78"/>
      <c r="W36" s="78"/>
      <c r="X36" s="80"/>
      <c r="Y36" s="129"/>
      <c r="Z36" s="117"/>
      <c r="AA36" s="117"/>
      <c r="AB36" s="117"/>
      <c r="AC36" s="118"/>
      <c r="AD36" s="139"/>
      <c r="AE36" s="53">
        <f>SUM($D36:$AC36)</f>
        <v>0</v>
      </c>
      <c r="AF36" s="161"/>
      <c r="AG36" s="164"/>
      <c r="AH36" s="9">
        <f>SUM(AF35-(C35*30))</f>
        <v>0</v>
      </c>
    </row>
    <row r="37" spans="1:34" ht="15" customHeight="1">
      <c r="A37" s="206"/>
      <c r="B37" s="215"/>
      <c r="C37" s="210"/>
      <c r="D37" s="117"/>
      <c r="E37" s="130"/>
      <c r="F37" s="130"/>
      <c r="G37" s="130"/>
      <c r="H37" s="130"/>
      <c r="I37" s="130"/>
      <c r="J37" s="146"/>
      <c r="K37" s="78"/>
      <c r="L37" s="79"/>
      <c r="M37" s="79"/>
      <c r="N37" s="79"/>
      <c r="O37" s="79"/>
      <c r="P37" s="79"/>
      <c r="Q37" s="79"/>
      <c r="R37" s="78"/>
      <c r="S37" s="79"/>
      <c r="T37" s="78"/>
      <c r="U37" s="79"/>
      <c r="V37" s="78"/>
      <c r="W37" s="78"/>
      <c r="X37" s="80"/>
      <c r="Y37" s="129"/>
      <c r="Z37" s="117"/>
      <c r="AA37" s="117"/>
      <c r="AB37" s="117"/>
      <c r="AC37" s="118"/>
      <c r="AD37" s="140">
        <f>SUM($D37:$AC37)</f>
        <v>0</v>
      </c>
      <c r="AE37" s="51"/>
      <c r="AF37" s="160">
        <f>SUM(AD37+AE38)</f>
        <v>0</v>
      </c>
      <c r="AG37" s="163">
        <f>IF(AND($AG$3=25,AH38&lt;0),AH37,AH38)</f>
        <v>0</v>
      </c>
      <c r="AH37" s="9">
        <f>IF(AND($AG$3=25,SUM(AF37-(C37*25))&lt;0),SUM(AF37-(C37*25)),0)</f>
        <v>0</v>
      </c>
    </row>
    <row r="38" spans="1:34" ht="13" thickBot="1">
      <c r="A38" s="207"/>
      <c r="B38" s="216"/>
      <c r="C38" s="211"/>
      <c r="D38" s="117"/>
      <c r="E38" s="130"/>
      <c r="F38" s="130"/>
      <c r="G38" s="130"/>
      <c r="H38" s="130"/>
      <c r="I38" s="130"/>
      <c r="J38" s="146"/>
      <c r="K38" s="78"/>
      <c r="L38" s="79"/>
      <c r="M38" s="79"/>
      <c r="N38" s="79"/>
      <c r="O38" s="79"/>
      <c r="P38" s="79"/>
      <c r="Q38" s="79"/>
      <c r="R38" s="78"/>
      <c r="S38" s="79"/>
      <c r="T38" s="78"/>
      <c r="U38" s="79"/>
      <c r="V38" s="78"/>
      <c r="W38" s="78"/>
      <c r="X38" s="80"/>
      <c r="Y38" s="129"/>
      <c r="Z38" s="117"/>
      <c r="AA38" s="117"/>
      <c r="AB38" s="117"/>
      <c r="AC38" s="118"/>
      <c r="AD38" s="139"/>
      <c r="AE38" s="53">
        <f>SUM($D38:$AC38)</f>
        <v>0</v>
      </c>
      <c r="AF38" s="161"/>
      <c r="AG38" s="164"/>
      <c r="AH38" s="9">
        <f>SUM(AF37-(C37*30))</f>
        <v>0</v>
      </c>
    </row>
    <row r="39" spans="1:34">
      <c r="A39" s="206"/>
      <c r="B39" s="215"/>
      <c r="C39" s="210"/>
      <c r="D39" s="117"/>
      <c r="E39" s="130"/>
      <c r="F39" s="130"/>
      <c r="G39" s="130"/>
      <c r="H39" s="130"/>
      <c r="I39" s="130"/>
      <c r="J39" s="146"/>
      <c r="K39" s="78"/>
      <c r="L39" s="79"/>
      <c r="M39" s="79"/>
      <c r="N39" s="79"/>
      <c r="O39" s="79"/>
      <c r="P39" s="79"/>
      <c r="Q39" s="79"/>
      <c r="R39" s="78"/>
      <c r="S39" s="79"/>
      <c r="T39" s="78"/>
      <c r="U39" s="79"/>
      <c r="V39" s="78"/>
      <c r="W39" s="78"/>
      <c r="X39" s="80"/>
      <c r="Y39" s="129"/>
      <c r="Z39" s="117"/>
      <c r="AA39" s="117"/>
      <c r="AB39" s="117"/>
      <c r="AC39" s="118"/>
      <c r="AD39" s="140">
        <f>SUM($D39:$AC39)</f>
        <v>0</v>
      </c>
      <c r="AE39" s="51"/>
      <c r="AF39" s="160">
        <f>SUM(AD39+AE40)</f>
        <v>0</v>
      </c>
      <c r="AG39" s="163">
        <f>IF(AND($AG$3=25,AH40&lt;0),AH39,AH40)</f>
        <v>0</v>
      </c>
      <c r="AH39" s="9">
        <f>IF(AND($AG$3=25,SUM(AF39-(C39*25))&lt;0),SUM(AF39-(C39*25)),0)</f>
        <v>0</v>
      </c>
    </row>
    <row r="40" spans="1:34" ht="13" thickBot="1">
      <c r="A40" s="207"/>
      <c r="B40" s="216"/>
      <c r="C40" s="211"/>
      <c r="D40" s="117"/>
      <c r="E40" s="130"/>
      <c r="F40" s="130"/>
      <c r="G40" s="130"/>
      <c r="H40" s="130"/>
      <c r="I40" s="130"/>
      <c r="J40" s="146"/>
      <c r="K40" s="78"/>
      <c r="L40" s="79"/>
      <c r="M40" s="79"/>
      <c r="N40" s="79"/>
      <c r="O40" s="79"/>
      <c r="P40" s="79"/>
      <c r="Q40" s="79"/>
      <c r="R40" s="78"/>
      <c r="S40" s="79"/>
      <c r="T40" s="78"/>
      <c r="U40" s="79"/>
      <c r="V40" s="78"/>
      <c r="W40" s="78"/>
      <c r="X40" s="80"/>
      <c r="Y40" s="129"/>
      <c r="Z40" s="117"/>
      <c r="AA40" s="117"/>
      <c r="AB40" s="117"/>
      <c r="AC40" s="118"/>
      <c r="AD40" s="139"/>
      <c r="AE40" s="53">
        <f>SUM($D40:$AC40)</f>
        <v>0</v>
      </c>
      <c r="AF40" s="161"/>
      <c r="AG40" s="164"/>
      <c r="AH40" s="9">
        <f>SUM(AF39-(C39*30))</f>
        <v>0</v>
      </c>
    </row>
    <row r="41" spans="1:34">
      <c r="A41" s="206"/>
      <c r="B41" s="215"/>
      <c r="C41" s="210"/>
      <c r="D41" s="117"/>
      <c r="E41" s="130"/>
      <c r="F41" s="130"/>
      <c r="G41" s="130"/>
      <c r="H41" s="130"/>
      <c r="I41" s="130"/>
      <c r="J41" s="146"/>
      <c r="K41" s="78"/>
      <c r="L41" s="79"/>
      <c r="M41" s="79"/>
      <c r="N41" s="79"/>
      <c r="O41" s="79"/>
      <c r="P41" s="79"/>
      <c r="Q41" s="79"/>
      <c r="R41" s="78"/>
      <c r="S41" s="79"/>
      <c r="T41" s="78"/>
      <c r="U41" s="79"/>
      <c r="V41" s="78"/>
      <c r="W41" s="78"/>
      <c r="X41" s="80"/>
      <c r="Y41" s="129"/>
      <c r="Z41" s="117"/>
      <c r="AA41" s="117"/>
      <c r="AB41" s="117"/>
      <c r="AC41" s="118"/>
      <c r="AD41" s="140">
        <f>SUM($D41:$AC41)</f>
        <v>0</v>
      </c>
      <c r="AE41" s="51"/>
      <c r="AF41" s="160">
        <f>SUM(AD41+AE42)</f>
        <v>0</v>
      </c>
      <c r="AG41" s="163">
        <f>IF(AND($AG$3=25,AH42&lt;0),AH41,AH42)</f>
        <v>0</v>
      </c>
      <c r="AH41" s="9">
        <f>IF(AND($AG$3=25,SUM(AF41-(C41*25))&lt;0),SUM(AF41-(C41*25)),0)</f>
        <v>0</v>
      </c>
    </row>
    <row r="42" spans="1:34" ht="13" thickBot="1">
      <c r="A42" s="207"/>
      <c r="B42" s="216"/>
      <c r="C42" s="211"/>
      <c r="D42" s="117"/>
      <c r="E42" s="130"/>
      <c r="F42" s="130"/>
      <c r="G42" s="130"/>
      <c r="H42" s="130"/>
      <c r="I42" s="130"/>
      <c r="J42" s="146"/>
      <c r="K42" s="78"/>
      <c r="L42" s="79"/>
      <c r="M42" s="79"/>
      <c r="N42" s="79"/>
      <c r="O42" s="79"/>
      <c r="P42" s="79"/>
      <c r="Q42" s="79"/>
      <c r="R42" s="78"/>
      <c r="S42" s="79"/>
      <c r="T42" s="78"/>
      <c r="U42" s="79"/>
      <c r="V42" s="78"/>
      <c r="W42" s="78"/>
      <c r="X42" s="80"/>
      <c r="Y42" s="129"/>
      <c r="Z42" s="117"/>
      <c r="AA42" s="117"/>
      <c r="AB42" s="117"/>
      <c r="AC42" s="118"/>
      <c r="AD42" s="139"/>
      <c r="AE42" s="53">
        <f>SUM($D42:$AC42)</f>
        <v>0</v>
      </c>
      <c r="AF42" s="161"/>
      <c r="AG42" s="164"/>
      <c r="AH42" s="9">
        <f>SUM(AF41-(C41*30))</f>
        <v>0</v>
      </c>
    </row>
    <row r="43" spans="1:34">
      <c r="A43" s="206"/>
      <c r="B43" s="215"/>
      <c r="C43" s="210"/>
      <c r="D43" s="117"/>
      <c r="E43" s="130"/>
      <c r="F43" s="130"/>
      <c r="G43" s="130"/>
      <c r="H43" s="130"/>
      <c r="I43" s="130"/>
      <c r="J43" s="146"/>
      <c r="K43" s="78"/>
      <c r="L43" s="79"/>
      <c r="M43" s="79"/>
      <c r="N43" s="79"/>
      <c r="O43" s="79"/>
      <c r="P43" s="79"/>
      <c r="Q43" s="79"/>
      <c r="R43" s="78"/>
      <c r="S43" s="79"/>
      <c r="T43" s="78"/>
      <c r="U43" s="79"/>
      <c r="V43" s="78"/>
      <c r="W43" s="78"/>
      <c r="X43" s="80"/>
      <c r="Y43" s="129"/>
      <c r="Z43" s="117"/>
      <c r="AA43" s="117"/>
      <c r="AB43" s="117"/>
      <c r="AC43" s="118"/>
      <c r="AD43" s="140"/>
      <c r="AE43" s="56"/>
      <c r="AF43" s="160">
        <f>SUM(AD43+AE44)</f>
        <v>0</v>
      </c>
      <c r="AG43" s="163">
        <f>IF(AND($AG$3=25,AH44&lt;0),AH43,AH44)</f>
        <v>0</v>
      </c>
      <c r="AH43" s="9">
        <f>IF(AND($AG$3=25,SUM(AF43-(C43*25))&lt;0),SUM(AF43-(C43*25)),0)</f>
        <v>0</v>
      </c>
    </row>
    <row r="44" spans="1:34" ht="13" thickBot="1">
      <c r="A44" s="207"/>
      <c r="B44" s="216"/>
      <c r="C44" s="211"/>
      <c r="D44" s="117"/>
      <c r="E44" s="130"/>
      <c r="F44" s="130"/>
      <c r="G44" s="130"/>
      <c r="H44" s="130"/>
      <c r="I44" s="130"/>
      <c r="J44" s="146"/>
      <c r="K44" s="78"/>
      <c r="L44" s="79"/>
      <c r="M44" s="79"/>
      <c r="N44" s="79"/>
      <c r="O44" s="79"/>
      <c r="P44" s="79"/>
      <c r="Q44" s="79"/>
      <c r="R44" s="78"/>
      <c r="S44" s="79"/>
      <c r="T44" s="78"/>
      <c r="U44" s="79"/>
      <c r="V44" s="78"/>
      <c r="W44" s="78"/>
      <c r="X44" s="80"/>
      <c r="Y44" s="129"/>
      <c r="Z44" s="117"/>
      <c r="AA44" s="117"/>
      <c r="AB44" s="117"/>
      <c r="AC44" s="118"/>
      <c r="AD44" s="140"/>
      <c r="AE44" s="56"/>
      <c r="AF44" s="161"/>
      <c r="AG44" s="164"/>
      <c r="AH44" s="9">
        <f>SUM(AF43-(C43*30))</f>
        <v>0</v>
      </c>
    </row>
    <row r="45" spans="1:34">
      <c r="A45" s="206"/>
      <c r="B45" s="81"/>
      <c r="C45" s="82"/>
      <c r="D45" s="117"/>
      <c r="E45" s="130"/>
      <c r="F45" s="130"/>
      <c r="G45" s="130"/>
      <c r="H45" s="130"/>
      <c r="I45" s="130"/>
      <c r="J45" s="146"/>
      <c r="K45" s="78"/>
      <c r="L45" s="79"/>
      <c r="M45" s="79"/>
      <c r="N45" s="79"/>
      <c r="O45" s="79"/>
      <c r="P45" s="79"/>
      <c r="Q45" s="79"/>
      <c r="R45" s="78"/>
      <c r="S45" s="79"/>
      <c r="T45" s="78"/>
      <c r="U45" s="79"/>
      <c r="V45" s="78"/>
      <c r="W45" s="78"/>
      <c r="X45" s="80"/>
      <c r="Y45" s="129"/>
      <c r="Z45" s="117"/>
      <c r="AA45" s="117"/>
      <c r="AB45" s="117"/>
      <c r="AC45" s="118"/>
      <c r="AD45" s="140"/>
      <c r="AE45" s="56"/>
      <c r="AF45" s="160">
        <f>SUM(AD45+AE46)</f>
        <v>0</v>
      </c>
      <c r="AG45" s="163">
        <f>IF(AND($AG$3=25,AH46&lt;0),AH45,AH46)</f>
        <v>0</v>
      </c>
      <c r="AH45" s="9">
        <f>IF(AND($AG$3=25,SUM(AF45-(C45*25))&lt;0),SUM(AF45-(C45*25)),0)</f>
        <v>0</v>
      </c>
    </row>
    <row r="46" spans="1:34" ht="13" thickBot="1">
      <c r="A46" s="207"/>
      <c r="B46" s="81"/>
      <c r="C46" s="82"/>
      <c r="D46" s="117"/>
      <c r="E46" s="130"/>
      <c r="F46" s="130"/>
      <c r="G46" s="130"/>
      <c r="H46" s="130"/>
      <c r="I46" s="130"/>
      <c r="J46" s="146"/>
      <c r="K46" s="78"/>
      <c r="L46" s="79"/>
      <c r="M46" s="79"/>
      <c r="N46" s="79"/>
      <c r="O46" s="79"/>
      <c r="P46" s="79"/>
      <c r="Q46" s="79"/>
      <c r="R46" s="78"/>
      <c r="S46" s="79"/>
      <c r="T46" s="78"/>
      <c r="U46" s="79"/>
      <c r="V46" s="78"/>
      <c r="W46" s="78"/>
      <c r="X46" s="80"/>
      <c r="Y46" s="129"/>
      <c r="Z46" s="117"/>
      <c r="AA46" s="117"/>
      <c r="AB46" s="117"/>
      <c r="AC46" s="118"/>
      <c r="AD46" s="140"/>
      <c r="AE46" s="56"/>
      <c r="AF46" s="161"/>
      <c r="AG46" s="164"/>
      <c r="AH46" s="9">
        <f>SUM(AF45-(C45*30))</f>
        <v>0</v>
      </c>
    </row>
    <row r="47" spans="1:34">
      <c r="A47" s="206"/>
      <c r="B47" s="208"/>
      <c r="C47" s="210"/>
      <c r="D47" s="117"/>
      <c r="E47" s="130"/>
      <c r="F47" s="130"/>
      <c r="G47" s="130"/>
      <c r="H47" s="130"/>
      <c r="I47" s="130"/>
      <c r="J47" s="146"/>
      <c r="K47" s="78"/>
      <c r="L47" s="79"/>
      <c r="M47" s="79"/>
      <c r="N47" s="79"/>
      <c r="O47" s="79"/>
      <c r="P47" s="79"/>
      <c r="Q47" s="79"/>
      <c r="R47" s="78"/>
      <c r="S47" s="79"/>
      <c r="T47" s="78"/>
      <c r="U47" s="79"/>
      <c r="V47" s="78"/>
      <c r="W47" s="78"/>
      <c r="X47" s="80"/>
      <c r="Y47" s="129"/>
      <c r="Z47" s="117"/>
      <c r="AA47" s="117"/>
      <c r="AB47" s="117"/>
      <c r="AC47" s="118"/>
      <c r="AD47" s="140">
        <f>SUM($D47:$AC47)</f>
        <v>0</v>
      </c>
      <c r="AE47" s="57"/>
      <c r="AF47" s="160">
        <f>SUM(AD47+AE48)</f>
        <v>0</v>
      </c>
      <c r="AG47" s="163">
        <f>IF(AND($AG$3=25,AH48&lt;0),AH47,AH48)</f>
        <v>0</v>
      </c>
      <c r="AH47" s="9">
        <f>IF(AND($AG$3=25,SUM(AF47-(C47*25))&lt;0),SUM(AF47-(C47*25)),0)</f>
        <v>0</v>
      </c>
    </row>
    <row r="48" spans="1:34" ht="13" thickBot="1">
      <c r="A48" s="207"/>
      <c r="B48" s="209"/>
      <c r="C48" s="211"/>
      <c r="D48" s="117"/>
      <c r="E48" s="130"/>
      <c r="F48" s="130"/>
      <c r="G48" s="130"/>
      <c r="H48" s="130"/>
      <c r="I48" s="130"/>
      <c r="J48" s="146"/>
      <c r="K48" s="78"/>
      <c r="L48" s="79"/>
      <c r="M48" s="79"/>
      <c r="N48" s="79"/>
      <c r="O48" s="79"/>
      <c r="P48" s="79"/>
      <c r="Q48" s="79"/>
      <c r="R48" s="78"/>
      <c r="S48" s="79"/>
      <c r="T48" s="78"/>
      <c r="U48" s="79"/>
      <c r="V48" s="78"/>
      <c r="W48" s="78"/>
      <c r="X48" s="80"/>
      <c r="Y48" s="129"/>
      <c r="Z48" s="117"/>
      <c r="AA48" s="117"/>
      <c r="AB48" s="117"/>
      <c r="AC48" s="118"/>
      <c r="AD48" s="141"/>
      <c r="AE48" s="59">
        <f>SUM($D48:$AC48)</f>
        <v>0</v>
      </c>
      <c r="AF48" s="161"/>
      <c r="AG48" s="164"/>
      <c r="AH48" s="9">
        <f>SUM(AF47-(C47*30))</f>
        <v>0</v>
      </c>
    </row>
    <row r="49" spans="1:35" ht="13" thickBot="1">
      <c r="A49" s="190" t="s">
        <v>37</v>
      </c>
      <c r="B49" s="191"/>
      <c r="C49" s="192"/>
      <c r="D49" s="60">
        <f t="shared" ref="D49:AC49" si="0">IF($B5&lt;&gt;"",D5+D6,0)+IF($B7&lt;&gt;"",D7+D8,0)+IF($B9&lt;&gt;"",D9+D10,0)+IF($B11&lt;&gt;"",D11+D12,0)+IF($B13&lt;&gt;"",D13+D14,0)+IF($B15&lt;&gt;"",D15+D16,0)+IF($B17&lt;&gt;"",D17+D18,0)+IF($B19&lt;&gt;"",D19+D20,0)+IF($B21&lt;&gt;"",D21+D22,0)+IF($B23&lt;&gt;"",D23+D24,0)+IF($B25&lt;&gt;"",D25+D26,0)+IF($B27&lt;&gt;"",D27+D28,0)+IF($B29&lt;&gt;"",D29+D30,0)+IF($B31&lt;&gt;"",D31+D32,0)+IF($B33&lt;&gt;"",D33+D34,0)+IF($B35&lt;&gt;"",D35+D36,0)+IF($B37&lt;&gt;"",D37+D38,0)+IF($B39&lt;&gt;"",D39+D40,0)+IF($B41&lt;&gt;"",D41+D42,0)+IF($B43&lt;&gt;"",D43+D44,0)+IF($B45&lt;&gt;"",D45+D46,0)+IF($B47&lt;&gt;"",D47+D48,0)</f>
        <v>0</v>
      </c>
      <c r="E49" s="60">
        <f t="shared" si="0"/>
        <v>0</v>
      </c>
      <c r="F49" s="60">
        <f t="shared" si="0"/>
        <v>0</v>
      </c>
      <c r="G49" s="60">
        <f t="shared" si="0"/>
        <v>0</v>
      </c>
      <c r="H49" s="60">
        <f t="shared" si="0"/>
        <v>0</v>
      </c>
      <c r="I49" s="60">
        <f t="shared" si="0"/>
        <v>0</v>
      </c>
      <c r="J49" s="96">
        <f t="shared" si="0"/>
        <v>0</v>
      </c>
      <c r="K49" s="60">
        <f t="shared" si="0"/>
        <v>0</v>
      </c>
      <c r="L49" s="60">
        <f t="shared" si="0"/>
        <v>0</v>
      </c>
      <c r="M49" s="60">
        <f t="shared" si="0"/>
        <v>0</v>
      </c>
      <c r="N49" s="60">
        <f t="shared" si="0"/>
        <v>0</v>
      </c>
      <c r="O49" s="60">
        <f t="shared" si="0"/>
        <v>0</v>
      </c>
      <c r="P49" s="60">
        <f t="shared" si="0"/>
        <v>0</v>
      </c>
      <c r="Q49" s="60">
        <f t="shared" si="0"/>
        <v>0</v>
      </c>
      <c r="R49" s="60">
        <f t="shared" si="0"/>
        <v>0</v>
      </c>
      <c r="S49" s="60">
        <f t="shared" si="0"/>
        <v>0</v>
      </c>
      <c r="T49" s="60">
        <f t="shared" si="0"/>
        <v>0</v>
      </c>
      <c r="U49" s="110">
        <f t="shared" si="0"/>
        <v>0</v>
      </c>
      <c r="V49" s="60">
        <f t="shared" si="0"/>
        <v>0</v>
      </c>
      <c r="W49" s="60">
        <f t="shared" si="0"/>
        <v>0</v>
      </c>
      <c r="X49" s="93">
        <f t="shared" si="0"/>
        <v>0</v>
      </c>
      <c r="Y49" s="93">
        <f t="shared" si="0"/>
        <v>0</v>
      </c>
      <c r="Z49" s="93">
        <f t="shared" si="0"/>
        <v>0</v>
      </c>
      <c r="AA49" s="93">
        <f t="shared" si="0"/>
        <v>0</v>
      </c>
      <c r="AB49" s="60">
        <f t="shared" si="0"/>
        <v>0</v>
      </c>
      <c r="AC49" s="96">
        <f t="shared" si="0"/>
        <v>0</v>
      </c>
      <c r="AD49" s="63"/>
      <c r="AE49" s="64"/>
      <c r="AF49" s="64"/>
      <c r="AG49" s="64"/>
    </row>
    <row r="50" spans="1:35" s="70" customFormat="1" ht="24.75" customHeight="1" thickBot="1">
      <c r="A50" s="184" t="s">
        <v>38</v>
      </c>
      <c r="B50" s="185"/>
      <c r="C50" s="65">
        <f>IF($B5&lt;&gt;"",C5,0)+IF($B7&lt;&gt;"",C7,0)+IF($B9&lt;&gt;"",C9,0)+IF($B11&lt;&gt;"",C11,0)+IF($B13&lt;&gt;"",C13,0)+IF($B15&lt;&gt;"",C15,0)+IF($B17&lt;&gt;"",C17,0)+IF($B19&lt;&gt;"",C19,0)+IF($B21&lt;&gt;"",C21,0)+IF($B23&lt;&gt;"",C23,0)+IF($B25&lt;&gt;"",C25,0)+IF($B27&lt;&gt;"",C27,0)+IF($B29&lt;&gt;"",C29,0)+IF($B31&lt;&gt;"",C31,0)+IF($B33&lt;&gt;"",C33,0)+IF($B35&lt;&gt;"",C35,0)+IF($B37&lt;&gt;"",C37,0)+IF($B39&lt;&gt;"",C39,0)+IF($B41&lt;&gt;"",C41,0)+IF($B43&lt;&gt;"",C43,0)+IF($B45&lt;&gt;"",C45,0)+IF($B47&lt;&gt;"",C47,0)</f>
        <v>0</v>
      </c>
      <c r="D50" s="187" t="s">
        <v>39</v>
      </c>
      <c r="E50" s="214"/>
      <c r="F50" s="214"/>
      <c r="G50" s="214"/>
      <c r="H50" s="214"/>
      <c r="I50" s="214"/>
      <c r="J50" s="188"/>
      <c r="K50" s="188"/>
      <c r="L50" s="188"/>
      <c r="M50" s="188"/>
      <c r="N50" s="188"/>
      <c r="O50" s="188"/>
      <c r="P50" s="188"/>
      <c r="Q50" s="188"/>
      <c r="R50" s="188"/>
      <c r="S50" s="188"/>
      <c r="T50" s="188"/>
      <c r="U50" s="188"/>
      <c r="V50" s="189"/>
      <c r="W50" s="212">
        <f>SUM(D49:AC49)</f>
        <v>0</v>
      </c>
      <c r="X50" s="213"/>
      <c r="Y50" s="66"/>
      <c r="Z50" s="66"/>
      <c r="AA50" s="66"/>
      <c r="AB50" s="66" t="s">
        <v>18</v>
      </c>
      <c r="AC50" s="66">
        <v>1</v>
      </c>
      <c r="AD50" s="97"/>
      <c r="AE50" s="67"/>
      <c r="AF50" s="67"/>
      <c r="AG50" s="68"/>
      <c r="AH50" s="9"/>
      <c r="AI50" s="69"/>
    </row>
    <row r="51" spans="1:35" ht="14">
      <c r="A51" s="198" t="s">
        <v>34</v>
      </c>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200"/>
    </row>
    <row r="52" spans="1:35" ht="13" thickBot="1">
      <c r="A52" s="83" t="s">
        <v>8</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5"/>
    </row>
    <row r="53" spans="1:35">
      <c r="C53" s="16"/>
    </row>
    <row r="54" spans="1:35">
      <c r="C54" s="16"/>
    </row>
    <row r="55" spans="1:35" ht="15">
      <c r="A55" s="72"/>
      <c r="B55" s="73" t="s">
        <v>16</v>
      </c>
      <c r="C55" s="73"/>
      <c r="D55" s="74"/>
      <c r="E55" s="74"/>
      <c r="F55" s="74"/>
      <c r="G55" s="74"/>
      <c r="H55" s="74"/>
      <c r="I55" s="74"/>
    </row>
    <row r="56" spans="1:35" ht="15">
      <c r="A56" s="72"/>
      <c r="B56" s="73" t="s">
        <v>15</v>
      </c>
      <c r="C56" s="73"/>
      <c r="D56" s="74"/>
      <c r="E56" s="74"/>
      <c r="F56" s="74"/>
      <c r="G56" s="74"/>
      <c r="H56" s="74"/>
      <c r="I56" s="74"/>
    </row>
    <row r="57" spans="1:35">
      <c r="C57" s="16"/>
    </row>
    <row r="58" spans="1:35">
      <c r="C58" s="16"/>
    </row>
    <row r="59" spans="1:35">
      <c r="C59" s="16"/>
    </row>
    <row r="60" spans="1:35">
      <c r="C60" s="16"/>
    </row>
    <row r="61" spans="1:35">
      <c r="C61" s="16"/>
    </row>
    <row r="62" spans="1:35">
      <c r="C62" s="16"/>
    </row>
    <row r="63" spans="1:35">
      <c r="C63" s="16"/>
    </row>
    <row r="64" spans="1:35">
      <c r="C64" s="16"/>
    </row>
    <row r="65" spans="1:3">
      <c r="C65" s="16"/>
    </row>
    <row r="66" spans="1:3">
      <c r="C66" s="16"/>
    </row>
    <row r="67" spans="1:3">
      <c r="C67" s="16"/>
    </row>
    <row r="68" spans="1:3">
      <c r="C68" s="16"/>
    </row>
    <row r="69" spans="1:3">
      <c r="A69" s="75"/>
      <c r="C69" s="16"/>
    </row>
    <row r="70" spans="1:3">
      <c r="C70" s="16"/>
    </row>
    <row r="71" spans="1:3">
      <c r="C71" s="16"/>
    </row>
    <row r="72" spans="1:3">
      <c r="C72" s="16"/>
    </row>
    <row r="73" spans="1:3">
      <c r="C73" s="16"/>
    </row>
    <row r="74" spans="1:3">
      <c r="C74" s="16"/>
    </row>
    <row r="75" spans="1:3">
      <c r="C75" s="16"/>
    </row>
    <row r="76" spans="1:3">
      <c r="C76" s="16"/>
    </row>
    <row r="77" spans="1:3">
      <c r="C77" s="16"/>
    </row>
    <row r="78" spans="1:3">
      <c r="C78" s="16"/>
    </row>
    <row r="79" spans="1:3">
      <c r="C79" s="16"/>
    </row>
    <row r="80" spans="1:3">
      <c r="C80" s="16"/>
    </row>
    <row r="81" spans="3:3">
      <c r="C81" s="16"/>
    </row>
    <row r="82" spans="3:3">
      <c r="C82" s="16"/>
    </row>
    <row r="83" spans="3:3">
      <c r="C83" s="16"/>
    </row>
    <row r="84" spans="3:3">
      <c r="C84" s="16"/>
    </row>
  </sheetData>
  <sheetProtection selectLockedCells="1"/>
  <protectedRanges>
    <protectedRange sqref="A39:A48" name="DataInput_2"/>
    <protectedRange sqref="A39:A48 B39:AC46" name="DataInput_3"/>
    <protectedRange sqref="A5:AC38 B47:AC48" name="Input_1_3"/>
  </protectedRanges>
  <mergeCells count="127">
    <mergeCell ref="AG5:AG6"/>
    <mergeCell ref="AI5:AI6"/>
    <mergeCell ref="A7:A8"/>
    <mergeCell ref="B7:B8"/>
    <mergeCell ref="C7:C8"/>
    <mergeCell ref="AF7:AF8"/>
    <mergeCell ref="AG7:AG8"/>
    <mergeCell ref="AI7:AI8"/>
    <mergeCell ref="A1:C1"/>
    <mergeCell ref="D1:Q1"/>
    <mergeCell ref="R1:S1"/>
    <mergeCell ref="Y2:AC2"/>
    <mergeCell ref="AF3:AF4"/>
    <mergeCell ref="A5:A6"/>
    <mergeCell ref="B5:B6"/>
    <mergeCell ref="C5:C6"/>
    <mergeCell ref="AF5:AF6"/>
    <mergeCell ref="A11:A12"/>
    <mergeCell ref="B11:B12"/>
    <mergeCell ref="C11:C12"/>
    <mergeCell ref="AF11:AF12"/>
    <mergeCell ref="AG11:AG12"/>
    <mergeCell ref="AI11:AI12"/>
    <mergeCell ref="A9:A10"/>
    <mergeCell ref="B9:B10"/>
    <mergeCell ref="C9:C10"/>
    <mergeCell ref="AF9:AF10"/>
    <mergeCell ref="AG9:AG10"/>
    <mergeCell ref="AI9:AI10"/>
    <mergeCell ref="A15:A16"/>
    <mergeCell ref="B15:B16"/>
    <mergeCell ref="C15:C16"/>
    <mergeCell ref="AF15:AF16"/>
    <mergeCell ref="AG15:AG16"/>
    <mergeCell ref="AI15:AI16"/>
    <mergeCell ref="A13:A14"/>
    <mergeCell ref="B13:B14"/>
    <mergeCell ref="C13:C14"/>
    <mergeCell ref="AF13:AF14"/>
    <mergeCell ref="AG13:AG14"/>
    <mergeCell ref="AI13:AI14"/>
    <mergeCell ref="A17:A18"/>
    <mergeCell ref="B17:B18"/>
    <mergeCell ref="C17:C18"/>
    <mergeCell ref="AF17:AF18"/>
    <mergeCell ref="AG17:AG18"/>
    <mergeCell ref="A19:A20"/>
    <mergeCell ref="B19:B20"/>
    <mergeCell ref="C19:C20"/>
    <mergeCell ref="AF19:AF20"/>
    <mergeCell ref="AG19:AG20"/>
    <mergeCell ref="A23:A24"/>
    <mergeCell ref="B23:B24"/>
    <mergeCell ref="C23:C24"/>
    <mergeCell ref="AF23:AF24"/>
    <mergeCell ref="AG23:AG24"/>
    <mergeCell ref="AI23:AI24"/>
    <mergeCell ref="AI19:AI20"/>
    <mergeCell ref="A21:A22"/>
    <mergeCell ref="B21:B22"/>
    <mergeCell ref="C21:C22"/>
    <mergeCell ref="AF21:AF22"/>
    <mergeCell ref="AG21:AG22"/>
    <mergeCell ref="A25:A26"/>
    <mergeCell ref="B25:B26"/>
    <mergeCell ref="C25:C26"/>
    <mergeCell ref="AF25:AF26"/>
    <mergeCell ref="AG25:AG26"/>
    <mergeCell ref="A27:A28"/>
    <mergeCell ref="B27:B28"/>
    <mergeCell ref="C27:C28"/>
    <mergeCell ref="AF27:AF28"/>
    <mergeCell ref="AG27:AG28"/>
    <mergeCell ref="A29:A30"/>
    <mergeCell ref="B29:B30"/>
    <mergeCell ref="C29:C30"/>
    <mergeCell ref="AF29:AF30"/>
    <mergeCell ref="AG29:AG30"/>
    <mergeCell ref="A31:A32"/>
    <mergeCell ref="B31:B32"/>
    <mergeCell ref="C31:C32"/>
    <mergeCell ref="AF31:AF32"/>
    <mergeCell ref="AG31:AG32"/>
    <mergeCell ref="A33:A34"/>
    <mergeCell ref="B33:B34"/>
    <mergeCell ref="C33:C34"/>
    <mergeCell ref="AF33:AF34"/>
    <mergeCell ref="AG33:AG34"/>
    <mergeCell ref="A35:A36"/>
    <mergeCell ref="B35:B36"/>
    <mergeCell ref="C35:C36"/>
    <mergeCell ref="AF35:AF36"/>
    <mergeCell ref="AG35:AG36"/>
    <mergeCell ref="A37:A38"/>
    <mergeCell ref="B37:B38"/>
    <mergeCell ref="C37:C38"/>
    <mergeCell ref="AF37:AF38"/>
    <mergeCell ref="AG37:AG38"/>
    <mergeCell ref="A39:A40"/>
    <mergeCell ref="B39:B40"/>
    <mergeCell ref="C39:C40"/>
    <mergeCell ref="AF39:AF40"/>
    <mergeCell ref="AG39:AG40"/>
    <mergeCell ref="A41:A42"/>
    <mergeCell ref="B41:B42"/>
    <mergeCell ref="C41:C42"/>
    <mergeCell ref="AF41:AF42"/>
    <mergeCell ref="AG41:AG42"/>
    <mergeCell ref="A43:A44"/>
    <mergeCell ref="B43:B44"/>
    <mergeCell ref="C43:C44"/>
    <mergeCell ref="AF43:AF44"/>
    <mergeCell ref="AG43:AG44"/>
    <mergeCell ref="A49:C49"/>
    <mergeCell ref="A50:B50"/>
    <mergeCell ref="D50:V50"/>
    <mergeCell ref="W50:X50"/>
    <mergeCell ref="A51:AG51"/>
    <mergeCell ref="B52:AG52"/>
    <mergeCell ref="A45:A46"/>
    <mergeCell ref="AF45:AF46"/>
    <mergeCell ref="AG45:AG46"/>
    <mergeCell ref="A47:A48"/>
    <mergeCell ref="B47:B48"/>
    <mergeCell ref="C47:C48"/>
    <mergeCell ref="AF47:AF48"/>
    <mergeCell ref="AG47:AG48"/>
  </mergeCells>
  <conditionalFormatting sqref="AF7:AF8">
    <cfRule type="cellIs" dxfId="304" priority="2" stopIfTrue="1" operator="equal">
      <formula>0</formula>
    </cfRule>
    <cfRule type="cellIs" dxfId="303" priority="3" stopIfTrue="1" operator="notBetween">
      <formula>$C$7*AG3*0.95</formula>
      <formula>$C$7*30*1.05</formula>
    </cfRule>
    <cfRule type="cellIs" dxfId="302" priority="4" stopIfTrue="1" operator="notBetween">
      <formula>$C$7*AG3</formula>
      <formula>$C$7*30</formula>
    </cfRule>
  </conditionalFormatting>
  <conditionalFormatting sqref="D35 D29 D25 D23 D33 D27 D31 D21 D19 D17 D15 D13 D11 D9 D37 D45 D43 D41 D39 J39:AC39 J41:AC41 J43:AC43 J45:AC45 J37:AC37 J9:AC9 J11:AC11 J13:AC13 J15:AC15 J17:AC17 J19:AC19 J21:AC21 J31:AC31 J27:AC27 J33:AC33 J23:AC23 J25:AC25 J29:AC29 J35:AC35">
    <cfRule type="cellIs" dxfId="301" priority="5" stopIfTrue="1" operator="between">
      <formula>1</formula>
      <formula>100</formula>
    </cfRule>
    <cfRule type="cellIs" dxfId="300" priority="6" stopIfTrue="1" operator="equal">
      <formula>"x"</formula>
    </cfRule>
  </conditionalFormatting>
  <conditionalFormatting sqref="S5:T5 S47:T47 D7 AB47:AC47 AB5:AC5 J7:AC7">
    <cfRule type="cellIs" dxfId="299" priority="7" stopIfTrue="1" operator="between">
      <formula>1</formula>
      <formula>100</formula>
    </cfRule>
    <cfRule type="cellIs" dxfId="298" priority="8" stopIfTrue="1" operator="equal">
      <formula>"0"</formula>
    </cfRule>
  </conditionalFormatting>
  <conditionalFormatting sqref="D1:Q1">
    <cfRule type="cellIs" dxfId="297" priority="9" stopIfTrue="1" operator="notEqual">
      <formula>"[Bachelor/Master]"</formula>
    </cfRule>
  </conditionalFormatting>
  <conditionalFormatting sqref="T1">
    <cfRule type="cellIs" dxfId="296" priority="10" stopIfTrue="1" operator="notEqual">
      <formula>"[Semester]"</formula>
    </cfRule>
  </conditionalFormatting>
  <conditionalFormatting sqref="R1:S1">
    <cfRule type="cellIs" dxfId="295" priority="11" stopIfTrue="1" operator="notEqual">
      <formula>"[No.]"</formula>
    </cfRule>
  </conditionalFormatting>
  <conditionalFormatting sqref="D49:AD49">
    <cfRule type="cellIs" dxfId="294" priority="12" stopIfTrue="1" operator="greaterThanOrEqual">
      <formula>50</formula>
    </cfRule>
    <cfRule type="cellIs" dxfId="293" priority="13" stopIfTrue="1" operator="between">
      <formula>43</formula>
      <formula>49</formula>
    </cfRule>
  </conditionalFormatting>
  <conditionalFormatting sqref="C50">
    <cfRule type="cellIs" dxfId="292" priority="14" stopIfTrue="1" operator="lessThan">
      <formula>30</formula>
    </cfRule>
    <cfRule type="cellIs" dxfId="291" priority="15" stopIfTrue="1" operator="greaterThan">
      <formula>30</formula>
    </cfRule>
  </conditionalFormatting>
  <conditionalFormatting sqref="AD5:AE48">
    <cfRule type="cellIs" dxfId="290" priority="16" stopIfTrue="1" operator="equal">
      <formula>0</formula>
    </cfRule>
    <cfRule type="cellIs" dxfId="289" priority="17" stopIfTrue="1" operator="notEqual">
      <formula>0</formula>
    </cfRule>
  </conditionalFormatting>
  <conditionalFormatting sqref="D5 U5:AA5 U47:AA47 D47 J47:R47 J5:R5">
    <cfRule type="cellIs" dxfId="288" priority="18" stopIfTrue="1" operator="greaterThanOrEqual">
      <formula>1</formula>
    </cfRule>
  </conditionalFormatting>
  <conditionalFormatting sqref="D48 D38 D36 D34 D32 D30 D28 D26 D24 D22 D20 D18 D16 D14 D10 D12 D8 D46 D44 D6 D42 D40 J40:AC40 J42:AC42 J6:AC6 J44:AC44 J46:AC46 J8:AC8 J12:AC12 J10:AC10 J14:AC14 J16:AC16 J18:AC18 J20:AC20 J22:AC22 J24:AC24 J26:AC26 J28:AC28 J30:AC30 J32:AC32 J34:AC34 J36:AC36 J38:AC38 J48:AC48">
    <cfRule type="cellIs" dxfId="287" priority="19" stopIfTrue="1" operator="between">
      <formula>1</formula>
      <formula>100</formula>
    </cfRule>
    <cfRule type="cellIs" dxfId="286" priority="20" stopIfTrue="1" operator="equal">
      <formula>"0"</formula>
    </cfRule>
  </conditionalFormatting>
  <conditionalFormatting sqref="AF5:AF6">
    <cfRule type="cellIs" dxfId="285" priority="21" stopIfTrue="1" operator="equal">
      <formula>0</formula>
    </cfRule>
    <cfRule type="cellIs" dxfId="284" priority="22" stopIfTrue="1" operator="notBetween">
      <formula>$C$5*$AG$3*0.95</formula>
      <formula>$C$5*30*1.05</formula>
    </cfRule>
    <cfRule type="cellIs" dxfId="283" priority="23" stopIfTrue="1" operator="notBetween">
      <formula>$C$5*$AG$3</formula>
      <formula>$C$5*30</formula>
    </cfRule>
  </conditionalFormatting>
  <conditionalFormatting sqref="AG5:AG6">
    <cfRule type="cellIs" dxfId="282" priority="24" stopIfTrue="1" operator="equal">
      <formula>0</formula>
    </cfRule>
    <cfRule type="cellIs" dxfId="281" priority="25" stopIfTrue="1" operator="notBetween">
      <formula>$C$5*$AG$3*(-0.05)</formula>
      <formula>$C$5*30*(0.05)</formula>
    </cfRule>
    <cfRule type="cellIs" dxfId="280" priority="26" stopIfTrue="1" operator="between">
      <formula>$C$5*$AG$3*(-0.05)</formula>
      <formula>$C$5*30*(0.05)</formula>
    </cfRule>
  </conditionalFormatting>
  <conditionalFormatting sqref="AF9:AF10">
    <cfRule type="cellIs" dxfId="279" priority="27" stopIfTrue="1" operator="equal">
      <formula>0</formula>
    </cfRule>
    <cfRule type="cellIs" dxfId="278" priority="28" stopIfTrue="1" operator="notBetween">
      <formula>$C$9*$AG$3*0.95</formula>
      <formula>$C$9*30*1.05</formula>
    </cfRule>
    <cfRule type="cellIs" dxfId="277" priority="29" stopIfTrue="1" operator="notBetween">
      <formula>$C$9*$AG$3</formula>
      <formula>$C$9*30</formula>
    </cfRule>
  </conditionalFormatting>
  <conditionalFormatting sqref="AF11:AF12">
    <cfRule type="cellIs" dxfId="276" priority="30" stopIfTrue="1" operator="equal">
      <formula>0</formula>
    </cfRule>
    <cfRule type="cellIs" dxfId="275" priority="31" stopIfTrue="1" operator="notBetween">
      <formula>$C$11*$AG$3*0.95</formula>
      <formula>$C$11*30*1.05</formula>
    </cfRule>
    <cfRule type="cellIs" dxfId="274" priority="32" stopIfTrue="1" operator="notBetween">
      <formula>$C$11*$AG$3</formula>
      <formula>$C$11*30</formula>
    </cfRule>
  </conditionalFormatting>
  <conditionalFormatting sqref="AF13:AF14">
    <cfRule type="cellIs" dxfId="273" priority="33" stopIfTrue="1" operator="equal">
      <formula>0</formula>
    </cfRule>
    <cfRule type="cellIs" dxfId="272" priority="34" stopIfTrue="1" operator="notBetween">
      <formula>$C$13*$AG$3*0.95</formula>
      <formula>$C$13*30*1.05</formula>
    </cfRule>
    <cfRule type="cellIs" dxfId="271" priority="35" stopIfTrue="1" operator="notBetween">
      <formula>$C$13*$AG$3</formula>
      <formula>$C$13*30</formula>
    </cfRule>
  </conditionalFormatting>
  <conditionalFormatting sqref="AF15:AF16">
    <cfRule type="cellIs" dxfId="270" priority="36" stopIfTrue="1" operator="equal">
      <formula>0</formula>
    </cfRule>
    <cfRule type="cellIs" dxfId="269" priority="37" stopIfTrue="1" operator="notBetween">
      <formula>$C$15*$AG$3*0.95</formula>
      <formula>$C$15*30*1.05</formula>
    </cfRule>
    <cfRule type="cellIs" dxfId="268" priority="38" stopIfTrue="1" operator="notBetween">
      <formula>$C$15*$AG$3</formula>
      <formula>$C$15*30</formula>
    </cfRule>
  </conditionalFormatting>
  <conditionalFormatting sqref="AF17:AF18">
    <cfRule type="cellIs" dxfId="267" priority="39" stopIfTrue="1" operator="equal">
      <formula>0</formula>
    </cfRule>
    <cfRule type="cellIs" dxfId="266" priority="40" stopIfTrue="1" operator="notBetween">
      <formula>$C$17*$AG$3*0.95</formula>
      <formula>$C$17*30*1.05</formula>
    </cfRule>
    <cfRule type="cellIs" dxfId="265" priority="41" stopIfTrue="1" operator="notBetween">
      <formula>$C$17*$AG$3</formula>
      <formula>$C$17*30</formula>
    </cfRule>
  </conditionalFormatting>
  <conditionalFormatting sqref="AF19:AF20">
    <cfRule type="cellIs" dxfId="264" priority="42" stopIfTrue="1" operator="equal">
      <formula>0</formula>
    </cfRule>
    <cfRule type="cellIs" dxfId="263" priority="43" stopIfTrue="1" operator="notBetween">
      <formula>$C$19*$AG$3*0.95</formula>
      <formula>$C$19*30*1.05</formula>
    </cfRule>
    <cfRule type="cellIs" dxfId="262" priority="44" stopIfTrue="1" operator="notBetween">
      <formula>$C$19*$AG$3</formula>
      <formula>$C$19*30</formula>
    </cfRule>
  </conditionalFormatting>
  <conditionalFormatting sqref="AF21:AF22">
    <cfRule type="cellIs" dxfId="261" priority="45" stopIfTrue="1" operator="equal">
      <formula>0</formula>
    </cfRule>
    <cfRule type="cellIs" dxfId="260" priority="46" stopIfTrue="1" operator="notBetween">
      <formula>$C$21*$AG$3*0.95</formula>
      <formula>$C$21*30*1.05</formula>
    </cfRule>
    <cfRule type="cellIs" dxfId="259" priority="47" stopIfTrue="1" operator="notBetween">
      <formula>$C$21*$AG$3</formula>
      <formula>$C$21*30</formula>
    </cfRule>
  </conditionalFormatting>
  <conditionalFormatting sqref="AF23:AF24">
    <cfRule type="cellIs" dxfId="258" priority="48" stopIfTrue="1" operator="equal">
      <formula>0</formula>
    </cfRule>
    <cfRule type="cellIs" dxfId="257" priority="49" stopIfTrue="1" operator="notBetween">
      <formula>$C$23*$AG$3*0.95</formula>
      <formula>$C$23*30*1.05</formula>
    </cfRule>
    <cfRule type="cellIs" dxfId="256" priority="50" stopIfTrue="1" operator="notBetween">
      <formula>$C$23*$AG$3</formula>
      <formula>$C$23*30</formula>
    </cfRule>
  </conditionalFormatting>
  <conditionalFormatting sqref="AF25:AF26">
    <cfRule type="cellIs" dxfId="255" priority="51" stopIfTrue="1" operator="equal">
      <formula>0</formula>
    </cfRule>
    <cfRule type="cellIs" dxfId="254" priority="52" stopIfTrue="1" operator="notBetween">
      <formula>$C$25*$AG$3*0.95</formula>
      <formula>$C$25*30*1.05</formula>
    </cfRule>
    <cfRule type="cellIs" dxfId="253" priority="53" stopIfTrue="1" operator="notBetween">
      <formula>$C$25*$AG$3</formula>
      <formula>$C$25*30</formula>
    </cfRule>
  </conditionalFormatting>
  <conditionalFormatting sqref="AF27:AF28">
    <cfRule type="cellIs" dxfId="252" priority="54" stopIfTrue="1" operator="equal">
      <formula>0</formula>
    </cfRule>
    <cfRule type="cellIs" dxfId="251" priority="55" stopIfTrue="1" operator="notBetween">
      <formula>$C$27*$AG$3*0.95</formula>
      <formula>$C$27*30*1.05</formula>
    </cfRule>
    <cfRule type="cellIs" dxfId="250" priority="56" stopIfTrue="1" operator="notBetween">
      <formula>$C$27*$AG$3</formula>
      <formula>$C$27*30</formula>
    </cfRule>
  </conditionalFormatting>
  <conditionalFormatting sqref="AF29:AF30">
    <cfRule type="cellIs" dxfId="249" priority="57" stopIfTrue="1" operator="equal">
      <formula>0</formula>
    </cfRule>
    <cfRule type="cellIs" dxfId="248" priority="58" stopIfTrue="1" operator="notBetween">
      <formula>$C$29*$AG$3*0.95</formula>
      <formula>$C$29*30*1.05</formula>
    </cfRule>
    <cfRule type="cellIs" dxfId="247" priority="59" stopIfTrue="1" operator="notBetween">
      <formula>$C$29*$AG$3</formula>
      <formula>$C$29*30</formula>
    </cfRule>
  </conditionalFormatting>
  <conditionalFormatting sqref="AF31:AF32">
    <cfRule type="cellIs" dxfId="246" priority="60" stopIfTrue="1" operator="equal">
      <formula>0</formula>
    </cfRule>
    <cfRule type="cellIs" dxfId="245" priority="61" stopIfTrue="1" operator="notBetween">
      <formula>$C$31*$AG$3*0.95</formula>
      <formula>$C$31*30*1.05</formula>
    </cfRule>
    <cfRule type="cellIs" dxfId="244" priority="62" stopIfTrue="1" operator="notBetween">
      <formula>$C$31*$AG$3</formula>
      <formula>$C$31*30</formula>
    </cfRule>
  </conditionalFormatting>
  <conditionalFormatting sqref="AF33:AF34">
    <cfRule type="cellIs" dxfId="243" priority="63" stopIfTrue="1" operator="equal">
      <formula>0</formula>
    </cfRule>
    <cfRule type="cellIs" dxfId="242" priority="64" stopIfTrue="1" operator="notBetween">
      <formula>$C$33*$AG$3*0.95</formula>
      <formula>$C$33*30*1.05</formula>
    </cfRule>
    <cfRule type="cellIs" dxfId="241" priority="65" stopIfTrue="1" operator="notBetween">
      <formula>$C$33*$AG$3</formula>
      <formula>$C$33*30</formula>
    </cfRule>
  </conditionalFormatting>
  <conditionalFormatting sqref="AF35:AF36">
    <cfRule type="cellIs" dxfId="240" priority="66" stopIfTrue="1" operator="equal">
      <formula>0</formula>
    </cfRule>
    <cfRule type="cellIs" dxfId="239" priority="67" stopIfTrue="1" operator="notBetween">
      <formula>$C$35*$AG$3*0.95</formula>
      <formula>$C$35*30*1.05</formula>
    </cfRule>
    <cfRule type="cellIs" dxfId="238" priority="68" stopIfTrue="1" operator="notBetween">
      <formula>$C$35*$AG$3</formula>
      <formula>$C$35*30</formula>
    </cfRule>
  </conditionalFormatting>
  <conditionalFormatting sqref="AF37:AF38">
    <cfRule type="cellIs" dxfId="237" priority="69" stopIfTrue="1" operator="equal">
      <formula>0</formula>
    </cfRule>
    <cfRule type="cellIs" dxfId="236" priority="70" stopIfTrue="1" operator="notBetween">
      <formula>$C$37*$AG$3*0.95</formula>
      <formula>$C$37*30*1.05</formula>
    </cfRule>
    <cfRule type="cellIs" dxfId="235" priority="71" stopIfTrue="1" operator="notBetween">
      <formula>$C$37*$AG$3</formula>
      <formula>$C$37*30</formula>
    </cfRule>
  </conditionalFormatting>
  <conditionalFormatting sqref="AF39:AF40">
    <cfRule type="cellIs" dxfId="234" priority="72" stopIfTrue="1" operator="equal">
      <formula>0</formula>
    </cfRule>
    <cfRule type="cellIs" dxfId="233" priority="73" stopIfTrue="1" operator="notBetween">
      <formula>$C$39*$AG$3*0.95</formula>
      <formula>$C$39*30*1.05</formula>
    </cfRule>
    <cfRule type="cellIs" dxfId="232" priority="74" stopIfTrue="1" operator="notBetween">
      <formula>$C$39*$AG$3</formula>
      <formula>$C$39*30</formula>
    </cfRule>
  </conditionalFormatting>
  <conditionalFormatting sqref="AF41:AF42">
    <cfRule type="cellIs" dxfId="231" priority="75" stopIfTrue="1" operator="equal">
      <formula>0</formula>
    </cfRule>
    <cfRule type="cellIs" dxfId="230" priority="76" stopIfTrue="1" operator="notBetween">
      <formula>$C$41*$AG$3*0.95</formula>
      <formula>$C$41*30*1.05</formula>
    </cfRule>
    <cfRule type="cellIs" dxfId="229" priority="77" stopIfTrue="1" operator="notBetween">
      <formula>$C$41*$AG$3</formula>
      <formula>$C$41*30</formula>
    </cfRule>
  </conditionalFormatting>
  <conditionalFormatting sqref="AF43:AF44">
    <cfRule type="cellIs" dxfId="228" priority="78" stopIfTrue="1" operator="equal">
      <formula>0</formula>
    </cfRule>
    <cfRule type="cellIs" dxfId="227" priority="79" stopIfTrue="1" operator="notBetween">
      <formula>$C$43*$AG$3*0.95</formula>
      <formula>$C$43*30*1.05</formula>
    </cfRule>
    <cfRule type="cellIs" dxfId="226" priority="80" stopIfTrue="1" operator="notBetween">
      <formula>$C$43*$AG$3</formula>
      <formula>$C$43*30</formula>
    </cfRule>
  </conditionalFormatting>
  <conditionalFormatting sqref="AF45:AF46">
    <cfRule type="cellIs" dxfId="225" priority="81" stopIfTrue="1" operator="equal">
      <formula>0</formula>
    </cfRule>
    <cfRule type="cellIs" dxfId="224" priority="82" stopIfTrue="1" operator="notBetween">
      <formula>$C$45*$AG$3*0.95</formula>
      <formula>$C$45*30*1.05</formula>
    </cfRule>
    <cfRule type="cellIs" dxfId="223" priority="83" stopIfTrue="1" operator="notBetween">
      <formula>$C$45*$AG$3</formula>
      <formula>$C$45*30</formula>
    </cfRule>
  </conditionalFormatting>
  <conditionalFormatting sqref="AF47:AF48">
    <cfRule type="cellIs" dxfId="222" priority="84" stopIfTrue="1" operator="equal">
      <formula>0</formula>
    </cfRule>
    <cfRule type="cellIs" dxfId="221" priority="85" stopIfTrue="1" operator="notBetween">
      <formula>$C$47*$AG$3*0.95</formula>
      <formula>$C$47*30*1.05</formula>
    </cfRule>
    <cfRule type="cellIs" dxfId="220" priority="86" stopIfTrue="1" operator="notBetween">
      <formula>$C$47*$AG$3</formula>
      <formula>$C$47*30</formula>
    </cfRule>
  </conditionalFormatting>
  <conditionalFormatting sqref="AG7:AG8">
    <cfRule type="cellIs" dxfId="219" priority="87" stopIfTrue="1" operator="equal">
      <formula>0</formula>
    </cfRule>
    <cfRule type="cellIs" dxfId="218" priority="88" stopIfTrue="1" operator="notBetween">
      <formula>$C$7*$AG$3*(-0.05)</formula>
      <formula>$C$7*30*(0.05)</formula>
    </cfRule>
    <cfRule type="cellIs" dxfId="217" priority="89" stopIfTrue="1" operator="between">
      <formula>$C$7*$AG$3*(-0.05)</formula>
      <formula>$C$7*30*(0.05)</formula>
    </cfRule>
  </conditionalFormatting>
  <conditionalFormatting sqref="AG9:AG10">
    <cfRule type="cellIs" dxfId="216" priority="90" stopIfTrue="1" operator="equal">
      <formula>0</formula>
    </cfRule>
    <cfRule type="cellIs" dxfId="215" priority="91" stopIfTrue="1" operator="notBetween">
      <formula>$C$9*$AG$3*(-0.05)</formula>
      <formula>$C$9*30*(0.05)</formula>
    </cfRule>
    <cfRule type="cellIs" dxfId="214" priority="92" stopIfTrue="1" operator="between">
      <formula>$C$9*$AG$3*(-0.05)</formula>
      <formula>$C$9*30*(0.05)</formula>
    </cfRule>
  </conditionalFormatting>
  <conditionalFormatting sqref="AG11:AG12">
    <cfRule type="cellIs" dxfId="213" priority="93" stopIfTrue="1" operator="equal">
      <formula>0</formula>
    </cfRule>
    <cfRule type="cellIs" dxfId="212" priority="94" stopIfTrue="1" operator="notBetween">
      <formula>$C$11*$AG$3*(-0.05)</formula>
      <formula>$C$11*30*(0.05)</formula>
    </cfRule>
    <cfRule type="cellIs" dxfId="211" priority="95" stopIfTrue="1" operator="between">
      <formula>$C$11*$AG$3*(-0.05)</formula>
      <formula>$C$11*30*(0.05)</formula>
    </cfRule>
  </conditionalFormatting>
  <conditionalFormatting sqref="AG13:AG14">
    <cfRule type="cellIs" dxfId="210" priority="96" stopIfTrue="1" operator="equal">
      <formula>0</formula>
    </cfRule>
    <cfRule type="cellIs" dxfId="209" priority="97" stopIfTrue="1" operator="notBetween">
      <formula>$C$13*$AG$3*(-0.05)</formula>
      <formula>$C$13*30*(0.05)</formula>
    </cfRule>
    <cfRule type="cellIs" dxfId="208" priority="98" stopIfTrue="1" operator="between">
      <formula>$C$13*$AG$3*(-0.05)</formula>
      <formula>$C$13*30*(0.05)</formula>
    </cfRule>
  </conditionalFormatting>
  <conditionalFormatting sqref="AG15:AG16">
    <cfRule type="cellIs" dxfId="207" priority="99" stopIfTrue="1" operator="equal">
      <formula>0</formula>
    </cfRule>
    <cfRule type="cellIs" dxfId="206" priority="100" stopIfTrue="1" operator="notBetween">
      <formula>$C$15*$AG$3*(-0.05)</formula>
      <formula>$C$15*30*(0.05)</formula>
    </cfRule>
    <cfRule type="cellIs" dxfId="205" priority="101" stopIfTrue="1" operator="between">
      <formula>$C$15*$AG$3*(-0.05)</formula>
      <formula>$C$15*30*(0.05)</formula>
    </cfRule>
  </conditionalFormatting>
  <conditionalFormatting sqref="AG17:AG18">
    <cfRule type="cellIs" dxfId="204" priority="102" stopIfTrue="1" operator="equal">
      <formula>0</formula>
    </cfRule>
    <cfRule type="cellIs" dxfId="203" priority="103" stopIfTrue="1" operator="notBetween">
      <formula>$C$17*$AG$3*(-0.05)</formula>
      <formula>$C$17*30*(0.05)</formula>
    </cfRule>
    <cfRule type="cellIs" dxfId="202" priority="104" stopIfTrue="1" operator="between">
      <formula>$C$17*$AG$3*(-0.05)</formula>
      <formula>$C$17*30*(0.05)</formula>
    </cfRule>
  </conditionalFormatting>
  <conditionalFormatting sqref="AG19:AG20">
    <cfRule type="cellIs" dxfId="201" priority="105" stopIfTrue="1" operator="equal">
      <formula>0</formula>
    </cfRule>
    <cfRule type="cellIs" dxfId="200" priority="106" stopIfTrue="1" operator="notBetween">
      <formula>$C$19*$AG$3*(-0.05)</formula>
      <formula>$C$19*30*(0.05)</formula>
    </cfRule>
    <cfRule type="cellIs" dxfId="199" priority="107" stopIfTrue="1" operator="between">
      <formula>$C$19*$AG$3*(-0.05)</formula>
      <formula>$C$19*30*(0.05)</formula>
    </cfRule>
  </conditionalFormatting>
  <conditionalFormatting sqref="AG21:AG22">
    <cfRule type="cellIs" dxfId="198" priority="108" stopIfTrue="1" operator="equal">
      <formula>0</formula>
    </cfRule>
    <cfRule type="cellIs" dxfId="197" priority="109" stopIfTrue="1" operator="notBetween">
      <formula>$C$21*$AG$3*(-0.05)</formula>
      <formula>$C$21*30*(0.05)</formula>
    </cfRule>
    <cfRule type="cellIs" dxfId="196" priority="110" stopIfTrue="1" operator="between">
      <formula>$C$21*$AG$3*(-0.05)</formula>
      <formula>$C$21*30*(0.05)</formula>
    </cfRule>
  </conditionalFormatting>
  <conditionalFormatting sqref="AG23:AG24">
    <cfRule type="cellIs" dxfId="195" priority="111" stopIfTrue="1" operator="equal">
      <formula>0</formula>
    </cfRule>
    <cfRule type="cellIs" dxfId="194" priority="112" stopIfTrue="1" operator="notBetween">
      <formula>$C$23*$AG$3*(-0.05)</formula>
      <formula>$C$23*30*(0.05)</formula>
    </cfRule>
    <cfRule type="cellIs" dxfId="193" priority="113" stopIfTrue="1" operator="between">
      <formula>$C$23*$AG$3*(-0.05)</formula>
      <formula>$C$23*30*(0.05)</formula>
    </cfRule>
  </conditionalFormatting>
  <conditionalFormatting sqref="AG25:AG26">
    <cfRule type="cellIs" dxfId="192" priority="114" stopIfTrue="1" operator="equal">
      <formula>0</formula>
    </cfRule>
    <cfRule type="cellIs" dxfId="191" priority="115" stopIfTrue="1" operator="notBetween">
      <formula>$C$25*$AG$3*(-0.05)</formula>
      <formula>$C$25*30*(0.05)</formula>
    </cfRule>
    <cfRule type="cellIs" dxfId="190" priority="116" stopIfTrue="1" operator="between">
      <formula>$C$25*$AG$3*(-0.05)</formula>
      <formula>$C$25*30*(0.05)</formula>
    </cfRule>
  </conditionalFormatting>
  <conditionalFormatting sqref="AG27:AG28">
    <cfRule type="cellIs" dxfId="189" priority="117" stopIfTrue="1" operator="equal">
      <formula>0</formula>
    </cfRule>
    <cfRule type="cellIs" dxfId="188" priority="118" stopIfTrue="1" operator="notBetween">
      <formula>$C$27*$AG$3*(-0.05)</formula>
      <formula>$C$27*30*(0.05)</formula>
    </cfRule>
    <cfRule type="cellIs" dxfId="187" priority="119" stopIfTrue="1" operator="between">
      <formula>$C$27*$AG$3*(-0.05)</formula>
      <formula>$C$27*30*(0.05)</formula>
    </cfRule>
  </conditionalFormatting>
  <conditionalFormatting sqref="AG29:AG30">
    <cfRule type="cellIs" dxfId="186" priority="120" stopIfTrue="1" operator="equal">
      <formula>0</formula>
    </cfRule>
    <cfRule type="cellIs" dxfId="185" priority="121" stopIfTrue="1" operator="notBetween">
      <formula>$C$29*$AG$3*(-0.05)</formula>
      <formula>$C$29*30*(0.05)</formula>
    </cfRule>
    <cfRule type="cellIs" dxfId="184" priority="122" stopIfTrue="1" operator="between">
      <formula>$C$29*$AG$3*(-0.05)</formula>
      <formula>$C$29*30*(0.05)</formula>
    </cfRule>
  </conditionalFormatting>
  <conditionalFormatting sqref="AG31:AG32">
    <cfRule type="cellIs" dxfId="183" priority="123" stopIfTrue="1" operator="equal">
      <formula>0</formula>
    </cfRule>
    <cfRule type="cellIs" dxfId="182" priority="124" stopIfTrue="1" operator="notBetween">
      <formula>$C$31*$AG$3*(-0.05)</formula>
      <formula>$C$31*30*(0.05)</formula>
    </cfRule>
    <cfRule type="cellIs" dxfId="181" priority="125" stopIfTrue="1" operator="between">
      <formula>$C$31*$AG$3*(-0.05)</formula>
      <formula>$C$31*30*(0.05)</formula>
    </cfRule>
  </conditionalFormatting>
  <conditionalFormatting sqref="AG33:AG34">
    <cfRule type="cellIs" dxfId="180" priority="126" stopIfTrue="1" operator="equal">
      <formula>0</formula>
    </cfRule>
    <cfRule type="cellIs" dxfId="179" priority="127" stopIfTrue="1" operator="notBetween">
      <formula>$C$33*$AG$3*(-0.05)</formula>
      <formula>$C$33*30*(0.05)</formula>
    </cfRule>
    <cfRule type="cellIs" dxfId="178" priority="128" stopIfTrue="1" operator="between">
      <formula>$C$33*$AG$3*(-0.05)</formula>
      <formula>$C$33*30*(0.05)</formula>
    </cfRule>
  </conditionalFormatting>
  <conditionalFormatting sqref="AG35:AG36">
    <cfRule type="cellIs" dxfId="177" priority="129" stopIfTrue="1" operator="equal">
      <formula>0</formula>
    </cfRule>
    <cfRule type="cellIs" dxfId="176" priority="130" stopIfTrue="1" operator="notBetween">
      <formula>$C$35*$AG$3*(-0.05)</formula>
      <formula>$C$35*30*(0.05)</formula>
    </cfRule>
    <cfRule type="cellIs" dxfId="175" priority="131" stopIfTrue="1" operator="between">
      <formula>$C$35*$AG$3*(-0.05)</formula>
      <formula>$C$35*30*(0.05)</formula>
    </cfRule>
  </conditionalFormatting>
  <conditionalFormatting sqref="AG37:AG38">
    <cfRule type="cellIs" dxfId="174" priority="132" stopIfTrue="1" operator="equal">
      <formula>0</formula>
    </cfRule>
    <cfRule type="cellIs" dxfId="173" priority="133" stopIfTrue="1" operator="notBetween">
      <formula>$C$37*$AG$3*(-0.05)</formula>
      <formula>$C$37*30*(0.05)</formula>
    </cfRule>
    <cfRule type="cellIs" dxfId="172" priority="134" stopIfTrue="1" operator="between">
      <formula>$C$37*$AG$3*(-0.05)</formula>
      <formula>$C$37*30*(0.05)</formula>
    </cfRule>
  </conditionalFormatting>
  <conditionalFormatting sqref="AG39:AG40">
    <cfRule type="cellIs" dxfId="171" priority="135" stopIfTrue="1" operator="equal">
      <formula>0</formula>
    </cfRule>
    <cfRule type="cellIs" dxfId="170" priority="136" stopIfTrue="1" operator="notBetween">
      <formula>$C$39*$AG$3*(-0.05)</formula>
      <formula>$C$39*30*(0.05)</formula>
    </cfRule>
    <cfRule type="cellIs" dxfId="169" priority="137" stopIfTrue="1" operator="between">
      <formula>$C$39*$AG$3*(-0.05)</formula>
      <formula>$C$39*30*(0.05)</formula>
    </cfRule>
  </conditionalFormatting>
  <conditionalFormatting sqref="AG41:AG42">
    <cfRule type="cellIs" dxfId="168" priority="138" stopIfTrue="1" operator="equal">
      <formula>0</formula>
    </cfRule>
    <cfRule type="cellIs" dxfId="167" priority="139" stopIfTrue="1" operator="notBetween">
      <formula>$C$41*$AG$3*(-0.05)</formula>
      <formula>$C$41*30*(0.05)</formula>
    </cfRule>
    <cfRule type="cellIs" dxfId="166" priority="140" stopIfTrue="1" operator="between">
      <formula>$C$41*$AG$3*(-0.05)</formula>
      <formula>$C$41*30*(0.05)</formula>
    </cfRule>
  </conditionalFormatting>
  <conditionalFormatting sqref="AG43:AG44">
    <cfRule type="cellIs" dxfId="165" priority="141" stopIfTrue="1" operator="equal">
      <formula>0</formula>
    </cfRule>
    <cfRule type="cellIs" dxfId="164" priority="142" stopIfTrue="1" operator="notBetween">
      <formula>$C$43*$AG$3*(-0.05)</formula>
      <formula>$C$43*30*(0.05)</formula>
    </cfRule>
    <cfRule type="cellIs" dxfId="163" priority="143" stopIfTrue="1" operator="between">
      <formula>$C$43*$AG$3*(-0.05)</formula>
      <formula>$C$43*30*(0.05)</formula>
    </cfRule>
  </conditionalFormatting>
  <conditionalFormatting sqref="AG45:AG46">
    <cfRule type="cellIs" dxfId="162" priority="144" stopIfTrue="1" operator="equal">
      <formula>0</formula>
    </cfRule>
    <cfRule type="cellIs" dxfId="161" priority="145" stopIfTrue="1" operator="notBetween">
      <formula>$C$45*$AG$3*(-0.05)</formula>
      <formula>$C$45*30*(0.05)</formula>
    </cfRule>
    <cfRule type="cellIs" dxfId="160" priority="146" stopIfTrue="1" operator="between">
      <formula>$C$45*$AG$3*(-0.05)</formula>
      <formula>$C$45*30*(0.05)</formula>
    </cfRule>
  </conditionalFormatting>
  <conditionalFormatting sqref="AG47:AG48">
    <cfRule type="cellIs" dxfId="159" priority="147" stopIfTrue="1" operator="equal">
      <formula>0</formula>
    </cfRule>
    <cfRule type="cellIs" dxfId="158" priority="148" stopIfTrue="1" operator="notBetween">
      <formula>$C$47*$AG$3*(-0.05)</formula>
      <formula>$C$47*30*(0.05)</formula>
    </cfRule>
    <cfRule type="cellIs" dxfId="157" priority="149" stopIfTrue="1" operator="between">
      <formula>$C$47*$AG$3*(-0.05)</formula>
      <formula>$C$47*30*(0.05)</formula>
    </cfRule>
  </conditionalFormatting>
  <conditionalFormatting sqref="A1:C1">
    <cfRule type="cellIs" dxfId="156" priority="150" stopIfTrue="1" operator="notEqual">
      <formula>"[Program]"</formula>
    </cfRule>
  </conditionalFormatting>
  <conditionalFormatting sqref="E5:I48">
    <cfRule type="cellIs" dxfId="155" priority="1" stopIfTrue="1" operator="greaterThanOrEqual">
      <formula>1</formula>
    </cfRule>
  </conditionalFormatting>
  <conditionalFormatting sqref="W50:X50">
    <cfRule type="cellIs" dxfId="154" priority="151" stopIfTrue="1" operator="between">
      <formula>$C$50*$AG$3</formula>
      <formula>$C$50*30</formula>
    </cfRule>
    <cfRule type="cellIs" dxfId="153" priority="152" stopIfTrue="1" operator="between">
      <formula>$C$50*$AG$3*(0.95)</formula>
      <formula>$C$50*30*(1.05)</formula>
    </cfRule>
    <cfRule type="cellIs" dxfId="152" priority="153" stopIfTrue="1" operator="notBetween">
      <formula>$C$50*$AG$3*(0.95)</formula>
      <formula>$C$50*30*(1.05)</formula>
    </cfRule>
  </conditionalFormatting>
  <dataValidations count="3">
    <dataValidation type="list" allowBlank="1" showInputMessage="1" showErrorMessage="1" sqref="R1:S1">
      <formula1>$AC$50:$AC$50</formula1>
    </dataValidation>
    <dataValidation type="list" allowBlank="1" showInputMessage="1" showErrorMessage="1" sqref="D1:Q1">
      <formula1>$AB$50:$AB$50</formula1>
    </dataValidation>
    <dataValidation type="list" allowBlank="1" showInputMessage="1" showErrorMessage="1" sqref="AG1">
      <formula1>$AF$2:$AG$2</formula1>
    </dataValidation>
  </dataValidations>
  <pageMargins left="0.78740157499999996" right="0.78740157499999996" top="0.984251969" bottom="0.984251969" header="0.4921259845" footer="0.4921259845"/>
  <pageSetup paperSize="9" scale="42" orientation="landscape"/>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59999389629810485"/>
    <pageSetUpPr fitToPage="1"/>
  </sheetPr>
  <dimension ref="A1:AI84"/>
  <sheetViews>
    <sheetView showGridLines="0" topLeftCell="A10" zoomScaleNormal="125" zoomScalePageLayoutView="125" workbookViewId="0">
      <pane ySplit="11140" topLeftCell="A49"/>
      <selection activeCell="Q28" sqref="Q28"/>
      <selection pane="bottomLeft" activeCell="A5" sqref="A5:A6"/>
    </sheetView>
  </sheetViews>
  <sheetFormatPr baseColWidth="10" defaultRowHeight="12" x14ac:dyDescent="0"/>
  <cols>
    <col min="1" max="1" width="34" style="71" customWidth="1"/>
    <col min="2" max="2" width="4.33203125" style="16" customWidth="1"/>
    <col min="3" max="3" width="4.83203125" style="76" customWidth="1"/>
    <col min="4" max="29" width="3.6640625" style="16" customWidth="1"/>
    <col min="30" max="31" width="4.33203125" style="16" customWidth="1"/>
    <col min="32" max="32" width="10.83203125" style="16"/>
    <col min="33" max="33" width="7.5" style="16" customWidth="1"/>
    <col min="34" max="34" width="5.6640625" style="9" customWidth="1"/>
    <col min="35" max="35" width="6.83203125" style="15" customWidth="1"/>
    <col min="36" max="16384" width="10.83203125" style="16"/>
  </cols>
  <sheetData>
    <row r="1" spans="1:35" ht="16" thickBot="1">
      <c r="A1" s="217" t="s">
        <v>43</v>
      </c>
      <c r="B1" s="218"/>
      <c r="C1" s="219"/>
      <c r="D1" s="217" t="s">
        <v>18</v>
      </c>
      <c r="E1" s="218"/>
      <c r="F1" s="218"/>
      <c r="G1" s="218"/>
      <c r="H1" s="218"/>
      <c r="I1" s="218"/>
      <c r="J1" s="218"/>
      <c r="K1" s="218"/>
      <c r="L1" s="218"/>
      <c r="M1" s="219"/>
      <c r="N1" s="220" t="s">
        <v>19</v>
      </c>
      <c r="O1" s="221"/>
      <c r="P1" s="113" t="s">
        <v>17</v>
      </c>
      <c r="Q1" s="13"/>
      <c r="R1" s="13"/>
      <c r="S1" s="13"/>
      <c r="T1" s="13"/>
      <c r="U1" s="13"/>
      <c r="V1" s="13"/>
      <c r="W1" s="13"/>
      <c r="X1" s="13"/>
      <c r="Y1" s="13"/>
      <c r="Z1" s="13"/>
      <c r="AA1" s="13"/>
      <c r="AB1" s="13"/>
      <c r="AC1" s="13"/>
      <c r="AD1" s="13"/>
      <c r="AE1" s="13"/>
      <c r="AF1" s="14" t="s">
        <v>40</v>
      </c>
      <c r="AG1" s="77" t="s">
        <v>1</v>
      </c>
    </row>
    <row r="2" spans="1:35" ht="16" thickBot="1">
      <c r="A2" s="17" t="s">
        <v>84</v>
      </c>
      <c r="B2" s="18"/>
      <c r="C2" s="115"/>
      <c r="D2" s="119" t="s">
        <v>78</v>
      </c>
      <c r="E2" s="119"/>
      <c r="F2" s="138"/>
      <c r="G2" s="137" t="s">
        <v>79</v>
      </c>
      <c r="H2" s="18"/>
      <c r="I2" s="18"/>
      <c r="J2" s="18"/>
      <c r="K2" s="18"/>
      <c r="L2" s="18"/>
      <c r="M2" s="18"/>
      <c r="N2" s="94"/>
      <c r="O2" s="94"/>
      <c r="P2" s="94"/>
      <c r="Q2" s="126"/>
      <c r="R2" s="124"/>
      <c r="S2" s="123"/>
      <c r="T2" s="123"/>
      <c r="U2" s="112"/>
      <c r="V2" s="131" t="s">
        <v>35</v>
      </c>
      <c r="W2" s="132"/>
      <c r="X2" s="132"/>
      <c r="Y2" s="132"/>
      <c r="Z2" s="132"/>
      <c r="AA2" s="132"/>
      <c r="AB2" s="132"/>
      <c r="AC2" s="133"/>
      <c r="AD2" s="25"/>
      <c r="AE2" s="25"/>
      <c r="AF2" s="26" t="s">
        <v>1</v>
      </c>
      <c r="AG2" s="27" t="s">
        <v>2</v>
      </c>
    </row>
    <row r="3" spans="1:35" ht="18" customHeight="1">
      <c r="A3" s="28"/>
      <c r="B3" s="29"/>
      <c r="C3" s="30"/>
      <c r="D3" s="119"/>
      <c r="E3" s="119"/>
      <c r="F3" s="120"/>
      <c r="G3" s="31" t="s">
        <v>77</v>
      </c>
      <c r="H3" s="31"/>
      <c r="I3" s="31"/>
      <c r="J3" s="31"/>
      <c r="K3" s="31"/>
      <c r="L3" s="31"/>
      <c r="M3" s="31"/>
      <c r="N3" s="85"/>
      <c r="O3" s="85"/>
      <c r="P3" s="86"/>
      <c r="Q3" s="31"/>
      <c r="R3" s="125"/>
      <c r="S3" s="111"/>
      <c r="T3" s="111"/>
      <c r="U3" s="112"/>
      <c r="V3" s="134" t="s">
        <v>77</v>
      </c>
      <c r="W3" s="134"/>
      <c r="X3" s="134"/>
      <c r="Y3" s="134"/>
      <c r="Z3" s="134"/>
      <c r="AA3" s="134"/>
      <c r="AB3" s="134"/>
      <c r="AC3" s="135"/>
      <c r="AD3" s="38"/>
      <c r="AE3" s="38"/>
      <c r="AF3" s="165" t="s">
        <v>36</v>
      </c>
      <c r="AG3" s="39">
        <f>IF(AG1=AF2,30,25)</f>
        <v>30</v>
      </c>
    </row>
    <row r="4" spans="1:35" ht="15.75" customHeight="1" thickBot="1">
      <c r="A4" s="40" t="s">
        <v>4</v>
      </c>
      <c r="B4" s="41"/>
      <c r="C4" s="114" t="s">
        <v>3</v>
      </c>
      <c r="D4" s="121">
        <v>5</v>
      </c>
      <c r="E4" s="121">
        <v>6</v>
      </c>
      <c r="F4" s="122">
        <v>7</v>
      </c>
      <c r="G4" s="41">
        <v>8</v>
      </c>
      <c r="H4" s="41">
        <v>9</v>
      </c>
      <c r="I4" s="41">
        <v>10</v>
      </c>
      <c r="J4" s="41">
        <v>11</v>
      </c>
      <c r="K4" s="41">
        <v>12</v>
      </c>
      <c r="L4" s="41">
        <v>13</v>
      </c>
      <c r="M4" s="41">
        <v>14</v>
      </c>
      <c r="N4" s="87">
        <v>15</v>
      </c>
      <c r="O4" s="121">
        <v>16</v>
      </c>
      <c r="P4" s="87">
        <v>17</v>
      </c>
      <c r="Q4" s="87">
        <v>18</v>
      </c>
      <c r="R4" s="87">
        <v>19</v>
      </c>
      <c r="S4" s="87">
        <v>20</v>
      </c>
      <c r="T4" s="87">
        <v>21</v>
      </c>
      <c r="U4" s="128">
        <v>22</v>
      </c>
      <c r="V4" s="121">
        <v>23</v>
      </c>
      <c r="W4" s="121">
        <v>24</v>
      </c>
      <c r="X4" s="121">
        <v>25</v>
      </c>
      <c r="Y4" s="121">
        <v>26</v>
      </c>
      <c r="Z4" s="121">
        <v>27</v>
      </c>
      <c r="AA4" s="121">
        <v>28</v>
      </c>
      <c r="AB4" s="121">
        <v>29</v>
      </c>
      <c r="AC4" s="122">
        <v>30</v>
      </c>
      <c r="AD4" s="41"/>
      <c r="AE4" s="43"/>
      <c r="AF4" s="166"/>
      <c r="AG4" s="47" t="s">
        <v>41</v>
      </c>
    </row>
    <row r="5" spans="1:35" ht="15" customHeight="1">
      <c r="A5" s="206"/>
      <c r="B5" s="222"/>
      <c r="C5" s="210"/>
      <c r="D5" s="117"/>
      <c r="E5" s="145"/>
      <c r="F5" s="118"/>
      <c r="G5" s="78"/>
      <c r="H5" s="79"/>
      <c r="I5" s="79"/>
      <c r="J5" s="79"/>
      <c r="K5" s="79"/>
      <c r="L5" s="149"/>
      <c r="M5" s="79"/>
      <c r="N5" s="144"/>
      <c r="O5" s="130"/>
      <c r="P5" s="78"/>
      <c r="Q5" s="79"/>
      <c r="R5" s="78"/>
      <c r="S5" s="78"/>
      <c r="T5" s="79"/>
      <c r="U5" s="116"/>
      <c r="V5" s="117"/>
      <c r="W5" s="117"/>
      <c r="X5" s="117"/>
      <c r="Y5" s="130"/>
      <c r="Z5" s="130"/>
      <c r="AA5" s="130"/>
      <c r="AB5" s="142"/>
      <c r="AC5" s="118"/>
      <c r="AD5" s="95">
        <f>SUM($D5:$AC5)</f>
        <v>0</v>
      </c>
      <c r="AE5" s="51"/>
      <c r="AF5" s="160">
        <f>SUM(AD5+AE6)</f>
        <v>0</v>
      </c>
      <c r="AG5" s="163">
        <f>IF(AND($AG$3=25,AH6&lt;0),AH5,AH6)</f>
        <v>0</v>
      </c>
      <c r="AH5" s="9">
        <f>IF(AND($AG$3=25,SUM(AF5-(C5*25))&lt;0),SUM(AF5-(C5*25)),0)</f>
        <v>0</v>
      </c>
      <c r="AI5" s="162"/>
    </row>
    <row r="6" spans="1:35" ht="13" thickBot="1">
      <c r="A6" s="207"/>
      <c r="B6" s="209"/>
      <c r="C6" s="211"/>
      <c r="D6" s="117"/>
      <c r="E6" s="145"/>
      <c r="F6" s="118"/>
      <c r="G6" s="78"/>
      <c r="H6" s="79"/>
      <c r="I6" s="79"/>
      <c r="J6" s="79"/>
      <c r="K6" s="79"/>
      <c r="L6" s="149"/>
      <c r="M6" s="79"/>
      <c r="N6" s="144"/>
      <c r="O6" s="130"/>
      <c r="P6" s="78"/>
      <c r="Q6" s="79"/>
      <c r="R6" s="78"/>
      <c r="S6" s="78"/>
      <c r="T6" s="79"/>
      <c r="U6" s="143"/>
      <c r="V6" s="117"/>
      <c r="W6" s="117"/>
      <c r="X6" s="117"/>
      <c r="Y6" s="130"/>
      <c r="Z6" s="130"/>
      <c r="AA6" s="130"/>
      <c r="AB6" s="142"/>
      <c r="AC6" s="118"/>
      <c r="AD6" s="139"/>
      <c r="AE6" s="53">
        <f>SUM($D6:$AC6)</f>
        <v>0</v>
      </c>
      <c r="AF6" s="161"/>
      <c r="AG6" s="164"/>
      <c r="AH6" s="10">
        <f>SUM(AF5-(C5*30))</f>
        <v>0</v>
      </c>
      <c r="AI6" s="162"/>
    </row>
    <row r="7" spans="1:35" ht="15" customHeight="1">
      <c r="A7" s="206"/>
      <c r="B7" s="215"/>
      <c r="C7" s="210"/>
      <c r="D7" s="117"/>
      <c r="E7" s="145"/>
      <c r="F7" s="118"/>
      <c r="G7" s="78"/>
      <c r="H7" s="79"/>
      <c r="I7" s="79"/>
      <c r="J7" s="79"/>
      <c r="K7" s="79"/>
      <c r="L7" s="149"/>
      <c r="M7" s="79"/>
      <c r="N7" s="144"/>
      <c r="O7" s="130"/>
      <c r="P7" s="78"/>
      <c r="Q7" s="79"/>
      <c r="R7" s="78"/>
      <c r="S7" s="78"/>
      <c r="T7" s="79"/>
      <c r="U7" s="143"/>
      <c r="V7" s="117"/>
      <c r="W7" s="117"/>
      <c r="X7" s="117"/>
      <c r="Y7" s="130"/>
      <c r="Z7" s="130"/>
      <c r="AA7" s="130"/>
      <c r="AB7" s="142"/>
      <c r="AC7" s="118"/>
      <c r="AD7" s="140">
        <f>SUM($D7:$AC7)</f>
        <v>0</v>
      </c>
      <c r="AE7" s="51"/>
      <c r="AF7" s="160">
        <f>SUM(AD7+AE8)</f>
        <v>0</v>
      </c>
      <c r="AG7" s="163">
        <f>IF(AND($AG$3=25,AH8&lt;0),AH7,AH8)</f>
        <v>0</v>
      </c>
      <c r="AH7" s="9">
        <f>IF(AND($AG$3=25,SUM(AF7-(C7*25))&lt;0),SUM(AF7-(C7*25)),0)</f>
        <v>0</v>
      </c>
      <c r="AI7" s="162"/>
    </row>
    <row r="8" spans="1:35" ht="13" thickBot="1">
      <c r="A8" s="207"/>
      <c r="B8" s="216"/>
      <c r="C8" s="211"/>
      <c r="D8" s="117"/>
      <c r="E8" s="145"/>
      <c r="F8" s="118"/>
      <c r="G8" s="78"/>
      <c r="H8" s="79"/>
      <c r="I8" s="79"/>
      <c r="J8" s="79"/>
      <c r="K8" s="79"/>
      <c r="L8" s="149"/>
      <c r="M8" s="79"/>
      <c r="N8" s="144"/>
      <c r="O8" s="130"/>
      <c r="P8" s="78"/>
      <c r="Q8" s="79"/>
      <c r="R8" s="78"/>
      <c r="S8" s="78"/>
      <c r="T8" s="79"/>
      <c r="U8" s="143"/>
      <c r="V8" s="117"/>
      <c r="W8" s="117"/>
      <c r="X8" s="117"/>
      <c r="Y8" s="130"/>
      <c r="Z8" s="130"/>
      <c r="AA8" s="130"/>
      <c r="AB8" s="142"/>
      <c r="AC8" s="118"/>
      <c r="AD8" s="139"/>
      <c r="AE8" s="53">
        <f>SUM($D8:$AC8)</f>
        <v>0</v>
      </c>
      <c r="AF8" s="161"/>
      <c r="AG8" s="159"/>
      <c r="AH8" s="11">
        <f>SUM(AF7-(C7*30))</f>
        <v>0</v>
      </c>
      <c r="AI8" s="162"/>
    </row>
    <row r="9" spans="1:35" ht="15" customHeight="1">
      <c r="A9" s="206"/>
      <c r="B9" s="215"/>
      <c r="C9" s="210"/>
      <c r="D9" s="117"/>
      <c r="E9" s="145"/>
      <c r="F9" s="118"/>
      <c r="G9" s="78"/>
      <c r="H9" s="79"/>
      <c r="I9" s="79"/>
      <c r="J9" s="79"/>
      <c r="K9" s="79"/>
      <c r="L9" s="149"/>
      <c r="M9" s="79"/>
      <c r="N9" s="144"/>
      <c r="O9" s="130"/>
      <c r="P9" s="78"/>
      <c r="Q9" s="79"/>
      <c r="R9" s="78"/>
      <c r="S9" s="78"/>
      <c r="T9" s="79"/>
      <c r="U9" s="143"/>
      <c r="V9" s="117"/>
      <c r="W9" s="117"/>
      <c r="X9" s="117"/>
      <c r="Y9" s="130"/>
      <c r="Z9" s="130"/>
      <c r="AA9" s="130"/>
      <c r="AB9" s="142"/>
      <c r="AC9" s="118"/>
      <c r="AD9" s="140">
        <f>SUM($D9:$AC9)</f>
        <v>0</v>
      </c>
      <c r="AE9" s="51"/>
      <c r="AF9" s="160">
        <f>SUM(AD9+AE10)</f>
        <v>0</v>
      </c>
      <c r="AG9" s="158">
        <f>IF(AND($AG$3=25,AH10&lt;0),AH9,AH10)</f>
        <v>0</v>
      </c>
      <c r="AH9" s="11">
        <f>IF(AND($AG$3=25,SUM(AF9-(C9*25))&lt;0),SUM(AF9-(C9*25)),0)</f>
        <v>0</v>
      </c>
      <c r="AI9" s="156"/>
    </row>
    <row r="10" spans="1:35" ht="13" thickBot="1">
      <c r="A10" s="207"/>
      <c r="B10" s="216"/>
      <c r="C10" s="211"/>
      <c r="D10" s="117"/>
      <c r="E10" s="145"/>
      <c r="F10" s="118"/>
      <c r="G10" s="78"/>
      <c r="H10" s="79"/>
      <c r="I10" s="79"/>
      <c r="J10" s="79"/>
      <c r="K10" s="79"/>
      <c r="L10" s="149"/>
      <c r="M10" s="79"/>
      <c r="N10" s="144"/>
      <c r="O10" s="130"/>
      <c r="P10" s="78"/>
      <c r="Q10" s="79"/>
      <c r="R10" s="78"/>
      <c r="S10" s="78"/>
      <c r="T10" s="79"/>
      <c r="U10" s="143"/>
      <c r="V10" s="117"/>
      <c r="W10" s="117"/>
      <c r="X10" s="117"/>
      <c r="Y10" s="130"/>
      <c r="Z10" s="130"/>
      <c r="AA10" s="130"/>
      <c r="AB10" s="142"/>
      <c r="AC10" s="118"/>
      <c r="AD10" s="139"/>
      <c r="AE10" s="53">
        <f>SUM($D10:$AC10)</f>
        <v>0</v>
      </c>
      <c r="AF10" s="161"/>
      <c r="AG10" s="159"/>
      <c r="AH10" s="11">
        <f>SUM(AF9-(C9*30))</f>
        <v>0</v>
      </c>
      <c r="AI10" s="156"/>
    </row>
    <row r="11" spans="1:35" ht="15" customHeight="1">
      <c r="A11" s="206"/>
      <c r="B11" s="215"/>
      <c r="C11" s="210"/>
      <c r="D11" s="117"/>
      <c r="E11" s="145"/>
      <c r="F11" s="118"/>
      <c r="G11" s="78"/>
      <c r="H11" s="79"/>
      <c r="I11" s="79"/>
      <c r="J11" s="79"/>
      <c r="K11" s="79"/>
      <c r="L11" s="149"/>
      <c r="M11" s="79"/>
      <c r="N11" s="144"/>
      <c r="O11" s="130"/>
      <c r="P11" s="78"/>
      <c r="Q11" s="79"/>
      <c r="R11" s="78"/>
      <c r="S11" s="78"/>
      <c r="T11" s="79"/>
      <c r="U11" s="143"/>
      <c r="V11" s="117"/>
      <c r="W11" s="117"/>
      <c r="X11" s="117"/>
      <c r="Y11" s="130"/>
      <c r="Z11" s="130"/>
      <c r="AA11" s="130"/>
      <c r="AB11" s="142"/>
      <c r="AC11" s="118"/>
      <c r="AD11" s="140">
        <f>SUM($D11:$AC11)</f>
        <v>0</v>
      </c>
      <c r="AE11" s="51"/>
      <c r="AF11" s="160">
        <f>SUM(AD11+AE12)</f>
        <v>0</v>
      </c>
      <c r="AG11" s="158">
        <f>IF(AND($AG$3=25,AH12&lt;0),AH11,AH12)</f>
        <v>0</v>
      </c>
      <c r="AH11" s="11">
        <f>IF(AND($AG$3=25,SUM(AF11-(C11*25))&lt;0),SUM(AF11-(C11*25)),0)</f>
        <v>0</v>
      </c>
      <c r="AI11" s="155"/>
    </row>
    <row r="12" spans="1:35" ht="13" thickBot="1">
      <c r="A12" s="207"/>
      <c r="B12" s="216"/>
      <c r="C12" s="211"/>
      <c r="D12" s="117"/>
      <c r="E12" s="145"/>
      <c r="F12" s="118"/>
      <c r="G12" s="78"/>
      <c r="H12" s="79"/>
      <c r="I12" s="79"/>
      <c r="J12" s="79"/>
      <c r="K12" s="79"/>
      <c r="L12" s="149"/>
      <c r="M12" s="79"/>
      <c r="N12" s="144"/>
      <c r="O12" s="130"/>
      <c r="P12" s="78"/>
      <c r="Q12" s="79"/>
      <c r="R12" s="78"/>
      <c r="S12" s="78"/>
      <c r="T12" s="79"/>
      <c r="U12" s="143"/>
      <c r="V12" s="117"/>
      <c r="W12" s="117"/>
      <c r="X12" s="117"/>
      <c r="Y12" s="130"/>
      <c r="Z12" s="130"/>
      <c r="AA12" s="130"/>
      <c r="AB12" s="142"/>
      <c r="AC12" s="118"/>
      <c r="AD12" s="139"/>
      <c r="AE12" s="53">
        <f>SUM($D12:$AC12)</f>
        <v>0</v>
      </c>
      <c r="AF12" s="161"/>
      <c r="AG12" s="164"/>
      <c r="AH12" s="9">
        <f>SUM(AF11-(C11*30))</f>
        <v>0</v>
      </c>
      <c r="AI12" s="155"/>
    </row>
    <row r="13" spans="1:35" ht="15" customHeight="1">
      <c r="A13" s="206"/>
      <c r="B13" s="215"/>
      <c r="C13" s="210"/>
      <c r="D13" s="117"/>
      <c r="E13" s="145"/>
      <c r="F13" s="118"/>
      <c r="G13" s="78"/>
      <c r="H13" s="79"/>
      <c r="I13" s="79"/>
      <c r="J13" s="79"/>
      <c r="K13" s="79"/>
      <c r="L13" s="149"/>
      <c r="M13" s="79"/>
      <c r="N13" s="144"/>
      <c r="O13" s="130"/>
      <c r="P13" s="78"/>
      <c r="Q13" s="79"/>
      <c r="R13" s="78"/>
      <c r="S13" s="78"/>
      <c r="T13" s="79"/>
      <c r="U13" s="143"/>
      <c r="V13" s="117"/>
      <c r="W13" s="117"/>
      <c r="X13" s="117"/>
      <c r="Y13" s="130"/>
      <c r="Z13" s="130"/>
      <c r="AA13" s="130"/>
      <c r="AB13" s="142"/>
      <c r="AC13" s="118"/>
      <c r="AD13" s="140">
        <f>SUM($D13:$AC13)</f>
        <v>0</v>
      </c>
      <c r="AE13" s="51"/>
      <c r="AF13" s="160">
        <f>SUM(AD13+AE14)</f>
        <v>0</v>
      </c>
      <c r="AG13" s="163">
        <f>IF(AND($AG$3=25,AH14&lt;0),AH13,AH14)</f>
        <v>0</v>
      </c>
      <c r="AH13" s="9">
        <f>IF(AND($AG$3=25,SUM(AF13-(C13*25))&lt;0),SUM(AF13-(C13*25)),0)</f>
        <v>0</v>
      </c>
      <c r="AI13" s="155"/>
    </row>
    <row r="14" spans="1:35" ht="13" thickBot="1">
      <c r="A14" s="207"/>
      <c r="B14" s="216"/>
      <c r="C14" s="211"/>
      <c r="D14" s="117"/>
      <c r="E14" s="145"/>
      <c r="F14" s="118"/>
      <c r="G14" s="78"/>
      <c r="H14" s="79"/>
      <c r="I14" s="79"/>
      <c r="J14" s="79"/>
      <c r="K14" s="79"/>
      <c r="L14" s="149"/>
      <c r="M14" s="79"/>
      <c r="N14" s="144"/>
      <c r="O14" s="130"/>
      <c r="P14" s="78"/>
      <c r="Q14" s="79"/>
      <c r="R14" s="78"/>
      <c r="S14" s="78"/>
      <c r="T14" s="79"/>
      <c r="U14" s="143"/>
      <c r="V14" s="117"/>
      <c r="W14" s="117"/>
      <c r="X14" s="117"/>
      <c r="Y14" s="130"/>
      <c r="Z14" s="130"/>
      <c r="AA14" s="130"/>
      <c r="AB14" s="142"/>
      <c r="AC14" s="118"/>
      <c r="AD14" s="139"/>
      <c r="AE14" s="53">
        <f>SUM($D14:$AC14)</f>
        <v>0</v>
      </c>
      <c r="AF14" s="161"/>
      <c r="AG14" s="164"/>
      <c r="AH14" s="9">
        <f>SUM(AF13-(C13*30))</f>
        <v>0</v>
      </c>
      <c r="AI14" s="155"/>
    </row>
    <row r="15" spans="1:35" ht="15" customHeight="1">
      <c r="A15" s="206"/>
      <c r="B15" s="215"/>
      <c r="C15" s="210"/>
      <c r="D15" s="117"/>
      <c r="E15" s="145"/>
      <c r="F15" s="118"/>
      <c r="G15" s="78"/>
      <c r="H15" s="79"/>
      <c r="I15" s="79"/>
      <c r="J15" s="79"/>
      <c r="K15" s="79"/>
      <c r="L15" s="149"/>
      <c r="M15" s="79"/>
      <c r="N15" s="144"/>
      <c r="O15" s="130"/>
      <c r="P15" s="78"/>
      <c r="Q15" s="79"/>
      <c r="R15" s="78"/>
      <c r="S15" s="78"/>
      <c r="T15" s="79"/>
      <c r="U15" s="143"/>
      <c r="V15" s="117"/>
      <c r="W15" s="117"/>
      <c r="X15" s="117"/>
      <c r="Y15" s="130"/>
      <c r="Z15" s="130"/>
      <c r="AA15" s="130"/>
      <c r="AB15" s="142"/>
      <c r="AC15" s="118"/>
      <c r="AD15" s="140">
        <f>SUM($D15:$AC15)</f>
        <v>0</v>
      </c>
      <c r="AE15" s="51"/>
      <c r="AF15" s="160">
        <f>SUM(AD15+AE16)</f>
        <v>0</v>
      </c>
      <c r="AG15" s="163">
        <f>IF(AND($AG$3=25,AH16&lt;0),AH15,AH16)</f>
        <v>0</v>
      </c>
      <c r="AH15" s="9">
        <f>IF(AND($AG$3=25,SUM(AF15-(C15*25))&lt;0),SUM(AF15-(C15*25)),0)</f>
        <v>0</v>
      </c>
      <c r="AI15" s="155"/>
    </row>
    <row r="16" spans="1:35" ht="13" thickBot="1">
      <c r="A16" s="207"/>
      <c r="B16" s="216"/>
      <c r="C16" s="211"/>
      <c r="D16" s="117"/>
      <c r="E16" s="145"/>
      <c r="F16" s="118"/>
      <c r="G16" s="78"/>
      <c r="H16" s="79"/>
      <c r="I16" s="79"/>
      <c r="J16" s="79"/>
      <c r="K16" s="79"/>
      <c r="L16" s="149"/>
      <c r="M16" s="79"/>
      <c r="N16" s="144"/>
      <c r="O16" s="130"/>
      <c r="P16" s="78"/>
      <c r="Q16" s="79"/>
      <c r="R16" s="78"/>
      <c r="S16" s="78"/>
      <c r="T16" s="79"/>
      <c r="U16" s="143"/>
      <c r="V16" s="117"/>
      <c r="W16" s="117"/>
      <c r="X16" s="117"/>
      <c r="Y16" s="130"/>
      <c r="Z16" s="130"/>
      <c r="AA16" s="130"/>
      <c r="AB16" s="142"/>
      <c r="AC16" s="118"/>
      <c r="AD16" s="139"/>
      <c r="AE16" s="53">
        <f>SUM($D16:$AC16)</f>
        <v>0</v>
      </c>
      <c r="AF16" s="161"/>
      <c r="AG16" s="164"/>
      <c r="AH16" s="9">
        <f>SUM(AF15-(C15*30))</f>
        <v>0</v>
      </c>
      <c r="AI16" s="155"/>
    </row>
    <row r="17" spans="1:35" ht="15" customHeight="1">
      <c r="A17" s="206"/>
      <c r="B17" s="215"/>
      <c r="C17" s="210"/>
      <c r="D17" s="117"/>
      <c r="E17" s="145"/>
      <c r="F17" s="118"/>
      <c r="G17" s="78"/>
      <c r="H17" s="79"/>
      <c r="I17" s="79"/>
      <c r="J17" s="79"/>
      <c r="K17" s="79"/>
      <c r="L17" s="149"/>
      <c r="M17" s="79"/>
      <c r="N17" s="144"/>
      <c r="O17" s="130"/>
      <c r="P17" s="78"/>
      <c r="Q17" s="79"/>
      <c r="R17" s="78"/>
      <c r="S17" s="78"/>
      <c r="T17" s="79"/>
      <c r="U17" s="143"/>
      <c r="V17" s="117"/>
      <c r="W17" s="117"/>
      <c r="X17" s="117"/>
      <c r="Y17" s="130"/>
      <c r="Z17" s="130"/>
      <c r="AA17" s="130"/>
      <c r="AB17" s="142"/>
      <c r="AC17" s="118"/>
      <c r="AD17" s="140">
        <f>SUM($D17:$AC17)</f>
        <v>0</v>
      </c>
      <c r="AE17" s="51"/>
      <c r="AF17" s="160">
        <f>SUM(AD17+AE18)</f>
        <v>0</v>
      </c>
      <c r="AG17" s="158">
        <f>IF(AND($AG$3=25,AH18&lt;0),AH17,AH18)</f>
        <v>0</v>
      </c>
      <c r="AH17" s="11">
        <f>IF(AND($AG$3=25,SUM(AF17-(C17*25))&lt;0),SUM(AF17-(C17*25)),0)</f>
        <v>0</v>
      </c>
      <c r="AI17" s="55"/>
    </row>
    <row r="18" spans="1:35" ht="13" thickBot="1">
      <c r="A18" s="207"/>
      <c r="B18" s="216"/>
      <c r="C18" s="211"/>
      <c r="D18" s="117"/>
      <c r="E18" s="145"/>
      <c r="F18" s="118"/>
      <c r="G18" s="78"/>
      <c r="H18" s="79"/>
      <c r="I18" s="79"/>
      <c r="J18" s="79"/>
      <c r="K18" s="79"/>
      <c r="L18" s="149"/>
      <c r="M18" s="79"/>
      <c r="N18" s="144"/>
      <c r="O18" s="130"/>
      <c r="P18" s="78"/>
      <c r="Q18" s="79"/>
      <c r="R18" s="78"/>
      <c r="S18" s="78"/>
      <c r="T18" s="79"/>
      <c r="U18" s="143"/>
      <c r="V18" s="117"/>
      <c r="W18" s="117"/>
      <c r="X18" s="117"/>
      <c r="Y18" s="130"/>
      <c r="Z18" s="130"/>
      <c r="AA18" s="130"/>
      <c r="AB18" s="142"/>
      <c r="AC18" s="118"/>
      <c r="AD18" s="139"/>
      <c r="AE18" s="53">
        <f>SUM($D18:$AC18)</f>
        <v>0</v>
      </c>
      <c r="AF18" s="161"/>
      <c r="AG18" s="159"/>
      <c r="AH18" s="11">
        <f>SUM(AF17-(C17*30))</f>
        <v>0</v>
      </c>
      <c r="AI18" s="55"/>
    </row>
    <row r="19" spans="1:35" ht="15" customHeight="1">
      <c r="A19" s="206"/>
      <c r="B19" s="215"/>
      <c r="C19" s="210"/>
      <c r="D19" s="117"/>
      <c r="E19" s="145"/>
      <c r="F19" s="118"/>
      <c r="G19" s="78"/>
      <c r="H19" s="79"/>
      <c r="I19" s="79"/>
      <c r="J19" s="79"/>
      <c r="K19" s="79"/>
      <c r="L19" s="149"/>
      <c r="M19" s="79"/>
      <c r="N19" s="144"/>
      <c r="O19" s="130"/>
      <c r="P19" s="78"/>
      <c r="Q19" s="79"/>
      <c r="R19" s="78"/>
      <c r="S19" s="78"/>
      <c r="T19" s="79"/>
      <c r="U19" s="143"/>
      <c r="V19" s="117"/>
      <c r="W19" s="117"/>
      <c r="X19" s="117"/>
      <c r="Y19" s="130"/>
      <c r="Z19" s="130"/>
      <c r="AA19" s="130"/>
      <c r="AB19" s="142"/>
      <c r="AC19" s="118"/>
      <c r="AD19" s="140">
        <f>SUM($D19:$AC19)</f>
        <v>0</v>
      </c>
      <c r="AE19" s="51"/>
      <c r="AF19" s="160">
        <f>SUM(AD19+AE20)</f>
        <v>0</v>
      </c>
      <c r="AG19" s="158">
        <f>IF(AND($AG$3=25,AH20&lt;0),AH19,AH20)</f>
        <v>0</v>
      </c>
      <c r="AH19" s="11">
        <f>IF(AND($AG$3=25,SUM(AF19-(C19*25))&lt;0),SUM(AF19-(C19*25)),0)</f>
        <v>0</v>
      </c>
      <c r="AI19" s="156"/>
    </row>
    <row r="20" spans="1:35" ht="13" thickBot="1">
      <c r="A20" s="207"/>
      <c r="B20" s="216"/>
      <c r="C20" s="211"/>
      <c r="D20" s="117"/>
      <c r="E20" s="145"/>
      <c r="F20" s="118"/>
      <c r="G20" s="78"/>
      <c r="H20" s="79"/>
      <c r="I20" s="79"/>
      <c r="J20" s="79"/>
      <c r="K20" s="79"/>
      <c r="L20" s="149"/>
      <c r="M20" s="79"/>
      <c r="N20" s="144"/>
      <c r="O20" s="130"/>
      <c r="P20" s="78"/>
      <c r="Q20" s="79"/>
      <c r="R20" s="78"/>
      <c r="S20" s="78"/>
      <c r="T20" s="79"/>
      <c r="U20" s="143"/>
      <c r="V20" s="117"/>
      <c r="W20" s="117"/>
      <c r="X20" s="117"/>
      <c r="Y20" s="130"/>
      <c r="Z20" s="130"/>
      <c r="AA20" s="130"/>
      <c r="AB20" s="142"/>
      <c r="AC20" s="118"/>
      <c r="AD20" s="139"/>
      <c r="AE20" s="53">
        <f>SUM($D20:$AC20)</f>
        <v>0</v>
      </c>
      <c r="AF20" s="161"/>
      <c r="AG20" s="159"/>
      <c r="AH20" s="11">
        <f>SUM(AF19-(C19*30))</f>
        <v>0</v>
      </c>
      <c r="AI20" s="156"/>
    </row>
    <row r="21" spans="1:35" ht="15" customHeight="1">
      <c r="A21" s="206"/>
      <c r="B21" s="215"/>
      <c r="C21" s="210"/>
      <c r="D21" s="117"/>
      <c r="E21" s="145"/>
      <c r="F21" s="118"/>
      <c r="G21" s="78"/>
      <c r="H21" s="79"/>
      <c r="I21" s="79"/>
      <c r="J21" s="79"/>
      <c r="K21" s="79"/>
      <c r="L21" s="149"/>
      <c r="M21" s="79"/>
      <c r="N21" s="144"/>
      <c r="O21" s="130"/>
      <c r="P21" s="78"/>
      <c r="Q21" s="79"/>
      <c r="R21" s="78"/>
      <c r="S21" s="78"/>
      <c r="T21" s="79"/>
      <c r="U21" s="143"/>
      <c r="V21" s="117"/>
      <c r="W21" s="117"/>
      <c r="X21" s="117"/>
      <c r="Y21" s="130"/>
      <c r="Z21" s="130"/>
      <c r="AA21" s="130"/>
      <c r="AB21" s="142"/>
      <c r="AC21" s="118"/>
      <c r="AD21" s="140">
        <f>SUM($D21:$AC21)</f>
        <v>0</v>
      </c>
      <c r="AE21" s="51"/>
      <c r="AF21" s="160">
        <f>SUM(AD21+AE22)</f>
        <v>0</v>
      </c>
      <c r="AG21" s="163">
        <f>IF(AND($AG$3=25,AH22&lt;0),AH21,AH22)</f>
        <v>0</v>
      </c>
      <c r="AH21" s="10">
        <f>IF(AND($AG$3=25,SUM(AF21-(C21*25))&lt;0),SUM(AF21-(C21*25)),0)</f>
        <v>0</v>
      </c>
      <c r="AI21" s="55"/>
    </row>
    <row r="22" spans="1:35" ht="13" thickBot="1">
      <c r="A22" s="207"/>
      <c r="B22" s="216"/>
      <c r="C22" s="211"/>
      <c r="D22" s="117"/>
      <c r="E22" s="145"/>
      <c r="F22" s="118"/>
      <c r="G22" s="78"/>
      <c r="H22" s="79"/>
      <c r="I22" s="79"/>
      <c r="J22" s="79"/>
      <c r="K22" s="79"/>
      <c r="L22" s="149"/>
      <c r="M22" s="79"/>
      <c r="N22" s="144"/>
      <c r="O22" s="130"/>
      <c r="P22" s="78"/>
      <c r="Q22" s="79"/>
      <c r="R22" s="78"/>
      <c r="S22" s="78"/>
      <c r="T22" s="79"/>
      <c r="U22" s="143"/>
      <c r="V22" s="117"/>
      <c r="W22" s="117"/>
      <c r="X22" s="117"/>
      <c r="Y22" s="130"/>
      <c r="Z22" s="130"/>
      <c r="AA22" s="130"/>
      <c r="AB22" s="142"/>
      <c r="AC22" s="118"/>
      <c r="AD22" s="139"/>
      <c r="AE22" s="53">
        <f>SUM($D22:$AC22)</f>
        <v>0</v>
      </c>
      <c r="AF22" s="161"/>
      <c r="AG22" s="164"/>
      <c r="AH22" s="10">
        <f>SUM(AF21-(C21*30))</f>
        <v>0</v>
      </c>
      <c r="AI22" s="55"/>
    </row>
    <row r="23" spans="1:35" ht="15" customHeight="1">
      <c r="A23" s="206"/>
      <c r="B23" s="215"/>
      <c r="C23" s="210"/>
      <c r="D23" s="117"/>
      <c r="E23" s="145"/>
      <c r="F23" s="118"/>
      <c r="G23" s="78"/>
      <c r="H23" s="79"/>
      <c r="I23" s="79"/>
      <c r="J23" s="79"/>
      <c r="K23" s="79"/>
      <c r="L23" s="149"/>
      <c r="M23" s="79"/>
      <c r="N23" s="144"/>
      <c r="O23" s="130"/>
      <c r="P23" s="78"/>
      <c r="Q23" s="79"/>
      <c r="R23" s="78"/>
      <c r="S23" s="78"/>
      <c r="T23" s="79"/>
      <c r="U23" s="143"/>
      <c r="V23" s="117"/>
      <c r="W23" s="117"/>
      <c r="X23" s="117"/>
      <c r="Y23" s="130"/>
      <c r="Z23" s="130"/>
      <c r="AA23" s="130"/>
      <c r="AB23" s="142"/>
      <c r="AC23" s="118"/>
      <c r="AD23" s="140">
        <f>SUM($D23:$AC23)</f>
        <v>0</v>
      </c>
      <c r="AE23" s="51"/>
      <c r="AF23" s="160">
        <f>SUM(AD23+AE24)</f>
        <v>0</v>
      </c>
      <c r="AG23" s="158">
        <f>IF(AND($AG$3=25,AH24&lt;0),AH23,AH24)</f>
        <v>0</v>
      </c>
      <c r="AH23" s="11">
        <f>IF(AND($AG$3=25,SUM(AF23-(C23*25))&lt;0),SUM(AF23-(C23*25)),0)</f>
        <v>0</v>
      </c>
      <c r="AI23" s="155"/>
    </row>
    <row r="24" spans="1:35" ht="13" thickBot="1">
      <c r="A24" s="207"/>
      <c r="B24" s="216"/>
      <c r="C24" s="211"/>
      <c r="D24" s="117"/>
      <c r="E24" s="145"/>
      <c r="F24" s="118"/>
      <c r="G24" s="78"/>
      <c r="H24" s="79"/>
      <c r="I24" s="79"/>
      <c r="J24" s="79"/>
      <c r="K24" s="79"/>
      <c r="L24" s="149"/>
      <c r="M24" s="79"/>
      <c r="N24" s="144"/>
      <c r="O24" s="130"/>
      <c r="P24" s="78"/>
      <c r="Q24" s="79"/>
      <c r="R24" s="78"/>
      <c r="S24" s="78"/>
      <c r="T24" s="79"/>
      <c r="U24" s="143"/>
      <c r="V24" s="117"/>
      <c r="W24" s="117"/>
      <c r="X24" s="117"/>
      <c r="Y24" s="130"/>
      <c r="Z24" s="130"/>
      <c r="AA24" s="130"/>
      <c r="AB24" s="142"/>
      <c r="AC24" s="118"/>
      <c r="AD24" s="139"/>
      <c r="AE24" s="53">
        <f>SUM($D24:$AC24)</f>
        <v>0</v>
      </c>
      <c r="AF24" s="161"/>
      <c r="AG24" s="159"/>
      <c r="AH24" s="11">
        <f>SUM(AF23-(C23*30))</f>
        <v>0</v>
      </c>
      <c r="AI24" s="155"/>
    </row>
    <row r="25" spans="1:35" ht="15" customHeight="1">
      <c r="A25" s="206"/>
      <c r="B25" s="215"/>
      <c r="C25" s="210"/>
      <c r="D25" s="117"/>
      <c r="E25" s="145"/>
      <c r="F25" s="118"/>
      <c r="G25" s="78"/>
      <c r="H25" s="79"/>
      <c r="I25" s="79"/>
      <c r="J25" s="79"/>
      <c r="K25" s="79"/>
      <c r="L25" s="149"/>
      <c r="M25" s="79"/>
      <c r="N25" s="144"/>
      <c r="O25" s="130"/>
      <c r="P25" s="78"/>
      <c r="Q25" s="79"/>
      <c r="R25" s="78"/>
      <c r="S25" s="78"/>
      <c r="T25" s="79"/>
      <c r="U25" s="143"/>
      <c r="V25" s="117"/>
      <c r="W25" s="117"/>
      <c r="X25" s="117"/>
      <c r="Y25" s="130"/>
      <c r="Z25" s="130"/>
      <c r="AA25" s="130"/>
      <c r="AB25" s="142"/>
      <c r="AC25" s="118"/>
      <c r="AD25" s="140">
        <f>SUM($D25:$AC25)</f>
        <v>0</v>
      </c>
      <c r="AE25" s="51"/>
      <c r="AF25" s="160">
        <f>SUM(AD25+AE26)</f>
        <v>0</v>
      </c>
      <c r="AG25" s="158">
        <f>IF(AND($AG$3=25,AH26&lt;0),AH25,AH26)</f>
        <v>0</v>
      </c>
      <c r="AH25" s="11">
        <f>IF(AND($AG$3=25,SUM(AF25-(C25*25))&lt;0),SUM(AF25-(C25*25)),0)</f>
        <v>0</v>
      </c>
    </row>
    <row r="26" spans="1:35" ht="13" thickBot="1">
      <c r="A26" s="207"/>
      <c r="B26" s="216"/>
      <c r="C26" s="211"/>
      <c r="D26" s="117"/>
      <c r="E26" s="145"/>
      <c r="F26" s="118"/>
      <c r="G26" s="78"/>
      <c r="H26" s="79"/>
      <c r="I26" s="79"/>
      <c r="J26" s="79"/>
      <c r="K26" s="79"/>
      <c r="L26" s="149"/>
      <c r="M26" s="79"/>
      <c r="N26" s="144"/>
      <c r="O26" s="130"/>
      <c r="P26" s="78"/>
      <c r="Q26" s="79"/>
      <c r="R26" s="78"/>
      <c r="S26" s="78"/>
      <c r="T26" s="79"/>
      <c r="U26" s="143"/>
      <c r="V26" s="117"/>
      <c r="W26" s="117"/>
      <c r="X26" s="117"/>
      <c r="Y26" s="130"/>
      <c r="Z26" s="130"/>
      <c r="AA26" s="130"/>
      <c r="AB26" s="142"/>
      <c r="AC26" s="118"/>
      <c r="AD26" s="139"/>
      <c r="AE26" s="53">
        <f>SUM($D26:$AC26)</f>
        <v>0</v>
      </c>
      <c r="AF26" s="161"/>
      <c r="AG26" s="159"/>
      <c r="AH26" s="11">
        <f>SUM(AF25-(C25*30))</f>
        <v>0</v>
      </c>
    </row>
    <row r="27" spans="1:35" ht="15" customHeight="1">
      <c r="A27" s="206"/>
      <c r="B27" s="215"/>
      <c r="C27" s="210"/>
      <c r="D27" s="117"/>
      <c r="E27" s="145"/>
      <c r="F27" s="118"/>
      <c r="G27" s="78"/>
      <c r="H27" s="79"/>
      <c r="I27" s="79"/>
      <c r="J27" s="79"/>
      <c r="K27" s="79"/>
      <c r="L27" s="149"/>
      <c r="M27" s="79"/>
      <c r="N27" s="144"/>
      <c r="O27" s="130"/>
      <c r="P27" s="78"/>
      <c r="Q27" s="79"/>
      <c r="R27" s="78"/>
      <c r="S27" s="78"/>
      <c r="T27" s="79"/>
      <c r="U27" s="143"/>
      <c r="V27" s="117"/>
      <c r="W27" s="117"/>
      <c r="X27" s="117"/>
      <c r="Y27" s="130"/>
      <c r="Z27" s="130"/>
      <c r="AA27" s="130"/>
      <c r="AB27" s="142"/>
      <c r="AC27" s="118"/>
      <c r="AD27" s="140">
        <f>SUM($D27:$AC27)</f>
        <v>0</v>
      </c>
      <c r="AE27" s="51"/>
      <c r="AF27" s="160">
        <f>SUM(AD27+AE28)</f>
        <v>0</v>
      </c>
      <c r="AG27" s="163">
        <f>IF(AND($AG$3=25,AH28&lt;0),AH27,AH28)</f>
        <v>0</v>
      </c>
      <c r="AH27" s="10">
        <f>IF(AND($AG$3=25,SUM(AF27-(C27*25))&lt;0),SUM(AF27-(C27*25)),0)</f>
        <v>0</v>
      </c>
    </row>
    <row r="28" spans="1:35" ht="13" thickBot="1">
      <c r="A28" s="207"/>
      <c r="B28" s="216"/>
      <c r="C28" s="211"/>
      <c r="D28" s="117"/>
      <c r="E28" s="145"/>
      <c r="F28" s="118"/>
      <c r="G28" s="78"/>
      <c r="H28" s="79"/>
      <c r="I28" s="79"/>
      <c r="J28" s="79"/>
      <c r="K28" s="79"/>
      <c r="L28" s="149"/>
      <c r="M28" s="79"/>
      <c r="N28" s="144"/>
      <c r="O28" s="130"/>
      <c r="P28" s="78"/>
      <c r="Q28" s="79"/>
      <c r="R28" s="78"/>
      <c r="S28" s="78"/>
      <c r="T28" s="79"/>
      <c r="U28" s="143"/>
      <c r="V28" s="117"/>
      <c r="W28" s="117"/>
      <c r="X28" s="117"/>
      <c r="Y28" s="130"/>
      <c r="Z28" s="130"/>
      <c r="AA28" s="130"/>
      <c r="AB28" s="142"/>
      <c r="AC28" s="118"/>
      <c r="AD28" s="139"/>
      <c r="AE28" s="53">
        <f>SUM($D28:$AC28)</f>
        <v>0</v>
      </c>
      <c r="AF28" s="161"/>
      <c r="AG28" s="164"/>
      <c r="AH28" s="10">
        <f>SUM(AF27-(C27*30))</f>
        <v>0</v>
      </c>
    </row>
    <row r="29" spans="1:35" ht="15" customHeight="1">
      <c r="A29" s="206"/>
      <c r="B29" s="215"/>
      <c r="C29" s="210"/>
      <c r="D29" s="117"/>
      <c r="E29" s="145"/>
      <c r="F29" s="118"/>
      <c r="G29" s="78"/>
      <c r="H29" s="79"/>
      <c r="I29" s="79"/>
      <c r="J29" s="79"/>
      <c r="K29" s="79"/>
      <c r="L29" s="149"/>
      <c r="M29" s="79"/>
      <c r="N29" s="144"/>
      <c r="O29" s="130"/>
      <c r="P29" s="78"/>
      <c r="Q29" s="79"/>
      <c r="R29" s="78"/>
      <c r="S29" s="78"/>
      <c r="T29" s="79"/>
      <c r="U29" s="143"/>
      <c r="V29" s="117"/>
      <c r="W29" s="117"/>
      <c r="X29" s="117"/>
      <c r="Y29" s="130"/>
      <c r="Z29" s="130"/>
      <c r="AA29" s="130"/>
      <c r="AB29" s="142"/>
      <c r="AC29" s="118"/>
      <c r="AD29" s="140">
        <f>SUM($D29:$AC29)</f>
        <v>0</v>
      </c>
      <c r="AE29" s="51"/>
      <c r="AF29" s="160">
        <f>SUM(AD29+AE30)</f>
        <v>0</v>
      </c>
      <c r="AG29" s="158">
        <f>IF(AND($AG$3=25,AH30&lt;0),AH29,AH30)</f>
        <v>0</v>
      </c>
      <c r="AH29" s="11">
        <f>IF(AND($AG$3=25,SUM(AF29-(C29*25))&lt;0),SUM(AF29-(C29*25)),0)</f>
        <v>0</v>
      </c>
    </row>
    <row r="30" spans="1:35" ht="13" thickBot="1">
      <c r="A30" s="207"/>
      <c r="B30" s="216"/>
      <c r="C30" s="211"/>
      <c r="D30" s="117"/>
      <c r="E30" s="145"/>
      <c r="F30" s="118"/>
      <c r="G30" s="78"/>
      <c r="H30" s="79"/>
      <c r="I30" s="79"/>
      <c r="J30" s="79"/>
      <c r="K30" s="79"/>
      <c r="L30" s="149"/>
      <c r="M30" s="79"/>
      <c r="N30" s="144"/>
      <c r="O30" s="130"/>
      <c r="P30" s="78"/>
      <c r="Q30" s="79"/>
      <c r="R30" s="78"/>
      <c r="S30" s="78"/>
      <c r="T30" s="79"/>
      <c r="U30" s="143"/>
      <c r="V30" s="117"/>
      <c r="W30" s="117"/>
      <c r="X30" s="117"/>
      <c r="Y30" s="130"/>
      <c r="Z30" s="130"/>
      <c r="AA30" s="130"/>
      <c r="AB30" s="142"/>
      <c r="AC30" s="118"/>
      <c r="AD30" s="139"/>
      <c r="AE30" s="53">
        <f>SUM($D30:$AC30)</f>
        <v>0</v>
      </c>
      <c r="AF30" s="161"/>
      <c r="AG30" s="159"/>
      <c r="AH30" s="11">
        <f>SUM(AF29-(C29*30))</f>
        <v>0</v>
      </c>
    </row>
    <row r="31" spans="1:35" ht="15" customHeight="1">
      <c r="A31" s="206"/>
      <c r="B31" s="215"/>
      <c r="C31" s="210"/>
      <c r="D31" s="117"/>
      <c r="E31" s="145"/>
      <c r="F31" s="118"/>
      <c r="G31" s="78"/>
      <c r="H31" s="79"/>
      <c r="I31" s="79"/>
      <c r="J31" s="79"/>
      <c r="K31" s="79"/>
      <c r="L31" s="149"/>
      <c r="M31" s="79"/>
      <c r="N31" s="144"/>
      <c r="O31" s="130"/>
      <c r="P31" s="78"/>
      <c r="Q31" s="79"/>
      <c r="R31" s="78"/>
      <c r="S31" s="78"/>
      <c r="T31" s="79"/>
      <c r="U31" s="143"/>
      <c r="V31" s="117"/>
      <c r="W31" s="117"/>
      <c r="X31" s="117"/>
      <c r="Y31" s="130"/>
      <c r="Z31" s="130"/>
      <c r="AA31" s="130"/>
      <c r="AB31" s="142"/>
      <c r="AC31" s="118"/>
      <c r="AD31" s="140">
        <f>SUM($D31:$AC31)</f>
        <v>0</v>
      </c>
      <c r="AE31" s="51"/>
      <c r="AF31" s="160">
        <f>SUM(AD31+AE32)</f>
        <v>0</v>
      </c>
      <c r="AG31" s="158">
        <f>IF(AND($AG$3=25,AH32&lt;0),AH31,AH32)</f>
        <v>0</v>
      </c>
      <c r="AH31" s="11">
        <f>IF(AND($AG$3=25,SUM(AF31-(C31*25))&lt;0),SUM(AF31-(C31*25)),0)</f>
        <v>0</v>
      </c>
    </row>
    <row r="32" spans="1:35" ht="13" thickBot="1">
      <c r="A32" s="207"/>
      <c r="B32" s="216"/>
      <c r="C32" s="211"/>
      <c r="D32" s="117"/>
      <c r="E32" s="145"/>
      <c r="F32" s="118"/>
      <c r="G32" s="78"/>
      <c r="H32" s="79"/>
      <c r="I32" s="79"/>
      <c r="J32" s="79"/>
      <c r="K32" s="79"/>
      <c r="L32" s="149"/>
      <c r="M32" s="79"/>
      <c r="N32" s="144"/>
      <c r="O32" s="130"/>
      <c r="P32" s="78"/>
      <c r="Q32" s="79"/>
      <c r="R32" s="78"/>
      <c r="S32" s="78"/>
      <c r="T32" s="79"/>
      <c r="U32" s="143"/>
      <c r="V32" s="117"/>
      <c r="W32" s="117"/>
      <c r="X32" s="117"/>
      <c r="Y32" s="130"/>
      <c r="Z32" s="130"/>
      <c r="AA32" s="130"/>
      <c r="AB32" s="142"/>
      <c r="AC32" s="118"/>
      <c r="AD32" s="139"/>
      <c r="AE32" s="53">
        <f>SUM($D32:$AC32)</f>
        <v>0</v>
      </c>
      <c r="AF32" s="161"/>
      <c r="AG32" s="159"/>
      <c r="AH32" s="11">
        <f>SUM(AF31-(C31*30))</f>
        <v>0</v>
      </c>
    </row>
    <row r="33" spans="1:34" ht="15" customHeight="1">
      <c r="A33" s="206"/>
      <c r="B33" s="215"/>
      <c r="C33" s="210"/>
      <c r="D33" s="117"/>
      <c r="E33" s="145"/>
      <c r="F33" s="118"/>
      <c r="G33" s="78"/>
      <c r="H33" s="79"/>
      <c r="I33" s="79"/>
      <c r="J33" s="79"/>
      <c r="K33" s="79"/>
      <c r="L33" s="149"/>
      <c r="M33" s="79"/>
      <c r="N33" s="144"/>
      <c r="O33" s="130"/>
      <c r="P33" s="78"/>
      <c r="Q33" s="79"/>
      <c r="R33" s="78"/>
      <c r="S33" s="78"/>
      <c r="T33" s="79"/>
      <c r="U33" s="143"/>
      <c r="V33" s="117"/>
      <c r="W33" s="117"/>
      <c r="X33" s="117"/>
      <c r="Y33" s="130"/>
      <c r="Z33" s="130"/>
      <c r="AA33" s="130"/>
      <c r="AB33" s="142"/>
      <c r="AC33" s="118"/>
      <c r="AD33" s="140">
        <f>SUM($D33:$AC33)</f>
        <v>0</v>
      </c>
      <c r="AE33" s="51"/>
      <c r="AF33" s="160">
        <f>SUM(AD33+AE34)</f>
        <v>0</v>
      </c>
      <c r="AG33" s="158">
        <f>IF(AND($AG$3=25,AH34&lt;0),AH33,AH34)</f>
        <v>0</v>
      </c>
      <c r="AH33" s="11">
        <f>IF(AND($AG$3=25,SUM(AF33-(C33*25))&lt;0),SUM(AF33-(C33*25)),0)</f>
        <v>0</v>
      </c>
    </row>
    <row r="34" spans="1:34" ht="13" thickBot="1">
      <c r="A34" s="207"/>
      <c r="B34" s="216"/>
      <c r="C34" s="211"/>
      <c r="D34" s="117"/>
      <c r="E34" s="145"/>
      <c r="F34" s="118"/>
      <c r="G34" s="78"/>
      <c r="H34" s="79"/>
      <c r="I34" s="79"/>
      <c r="J34" s="79"/>
      <c r="K34" s="79"/>
      <c r="L34" s="149"/>
      <c r="M34" s="79"/>
      <c r="N34" s="144"/>
      <c r="O34" s="130"/>
      <c r="P34" s="78"/>
      <c r="Q34" s="79"/>
      <c r="R34" s="78"/>
      <c r="S34" s="78"/>
      <c r="T34" s="79"/>
      <c r="U34" s="143"/>
      <c r="V34" s="117"/>
      <c r="W34" s="117"/>
      <c r="X34" s="117"/>
      <c r="Y34" s="130"/>
      <c r="Z34" s="130"/>
      <c r="AA34" s="130"/>
      <c r="AB34" s="142"/>
      <c r="AC34" s="118"/>
      <c r="AD34" s="139"/>
      <c r="AE34" s="53">
        <f>SUM($D34:$AC34)</f>
        <v>0</v>
      </c>
      <c r="AF34" s="161"/>
      <c r="AG34" s="164"/>
      <c r="AH34" s="9">
        <f>SUM(AF33-(C33*30))</f>
        <v>0</v>
      </c>
    </row>
    <row r="35" spans="1:34" ht="15" customHeight="1">
      <c r="A35" s="206"/>
      <c r="B35" s="215"/>
      <c r="C35" s="210"/>
      <c r="D35" s="117"/>
      <c r="E35" s="145"/>
      <c r="F35" s="118"/>
      <c r="G35" s="78"/>
      <c r="H35" s="79"/>
      <c r="I35" s="79"/>
      <c r="J35" s="79"/>
      <c r="K35" s="79"/>
      <c r="L35" s="149"/>
      <c r="M35" s="79"/>
      <c r="N35" s="144"/>
      <c r="O35" s="130"/>
      <c r="P35" s="78"/>
      <c r="Q35" s="79"/>
      <c r="R35" s="78"/>
      <c r="S35" s="78"/>
      <c r="T35" s="79"/>
      <c r="U35" s="143"/>
      <c r="V35" s="117"/>
      <c r="W35" s="117"/>
      <c r="X35" s="117"/>
      <c r="Y35" s="130"/>
      <c r="Z35" s="130"/>
      <c r="AA35" s="130"/>
      <c r="AB35" s="142"/>
      <c r="AC35" s="118"/>
      <c r="AD35" s="140">
        <f>SUM($D35:$AC35)</f>
        <v>0</v>
      </c>
      <c r="AE35" s="51"/>
      <c r="AF35" s="160">
        <f>SUM(AD35+AE36)</f>
        <v>0</v>
      </c>
      <c r="AG35" s="163">
        <f>IF(AND($AG$3=25,AH36&lt;0),AH35,AH36)</f>
        <v>0</v>
      </c>
      <c r="AH35" s="9">
        <f>IF(AND($AG$3=25,SUM(AF35-(C35*25))&lt;0),SUM(AF35-(C35*25)),0)</f>
        <v>0</v>
      </c>
    </row>
    <row r="36" spans="1:34" ht="13" thickBot="1">
      <c r="A36" s="207"/>
      <c r="B36" s="216"/>
      <c r="C36" s="211"/>
      <c r="D36" s="117"/>
      <c r="E36" s="145"/>
      <c r="F36" s="118"/>
      <c r="G36" s="78"/>
      <c r="H36" s="79"/>
      <c r="I36" s="79"/>
      <c r="J36" s="79"/>
      <c r="K36" s="79"/>
      <c r="L36" s="149"/>
      <c r="M36" s="79"/>
      <c r="N36" s="144"/>
      <c r="O36" s="130"/>
      <c r="P36" s="78"/>
      <c r="Q36" s="79"/>
      <c r="R36" s="78"/>
      <c r="S36" s="78"/>
      <c r="T36" s="79"/>
      <c r="U36" s="143"/>
      <c r="V36" s="117"/>
      <c r="W36" s="117"/>
      <c r="X36" s="117"/>
      <c r="Y36" s="130"/>
      <c r="Z36" s="130"/>
      <c r="AA36" s="130"/>
      <c r="AB36" s="142"/>
      <c r="AC36" s="118"/>
      <c r="AD36" s="139"/>
      <c r="AE36" s="53">
        <f>SUM($D36:$AC36)</f>
        <v>0</v>
      </c>
      <c r="AF36" s="161"/>
      <c r="AG36" s="164"/>
      <c r="AH36" s="9">
        <f>SUM(AF35-(C35*30))</f>
        <v>0</v>
      </c>
    </row>
    <row r="37" spans="1:34" ht="15" customHeight="1">
      <c r="A37" s="206"/>
      <c r="B37" s="215"/>
      <c r="C37" s="210"/>
      <c r="D37" s="117"/>
      <c r="E37" s="145"/>
      <c r="F37" s="118"/>
      <c r="G37" s="78"/>
      <c r="H37" s="79"/>
      <c r="I37" s="79"/>
      <c r="J37" s="79"/>
      <c r="K37" s="79"/>
      <c r="L37" s="149"/>
      <c r="M37" s="79"/>
      <c r="N37" s="144"/>
      <c r="O37" s="130"/>
      <c r="P37" s="78"/>
      <c r="Q37" s="79"/>
      <c r="R37" s="78"/>
      <c r="S37" s="78"/>
      <c r="T37" s="79"/>
      <c r="U37" s="143"/>
      <c r="V37" s="117"/>
      <c r="W37" s="117"/>
      <c r="X37" s="117"/>
      <c r="Y37" s="130"/>
      <c r="Z37" s="130"/>
      <c r="AA37" s="130"/>
      <c r="AB37" s="142"/>
      <c r="AC37" s="118"/>
      <c r="AD37" s="140">
        <f>SUM($D37:$AC37)</f>
        <v>0</v>
      </c>
      <c r="AE37" s="51"/>
      <c r="AF37" s="160">
        <f>SUM(AD37+AE38)</f>
        <v>0</v>
      </c>
      <c r="AG37" s="163">
        <f>IF(AND($AG$3=25,AH38&lt;0),AH37,AH38)</f>
        <v>0</v>
      </c>
      <c r="AH37" s="9">
        <f>IF(AND($AG$3=25,SUM(AF37-(C37*25))&lt;0),SUM(AF37-(C37*25)),0)</f>
        <v>0</v>
      </c>
    </row>
    <row r="38" spans="1:34" ht="13" thickBot="1">
      <c r="A38" s="207"/>
      <c r="B38" s="216"/>
      <c r="C38" s="211"/>
      <c r="D38" s="117"/>
      <c r="E38" s="145"/>
      <c r="F38" s="118"/>
      <c r="G38" s="78"/>
      <c r="H38" s="79"/>
      <c r="I38" s="79"/>
      <c r="J38" s="79"/>
      <c r="K38" s="79"/>
      <c r="L38" s="149"/>
      <c r="M38" s="79"/>
      <c r="N38" s="144"/>
      <c r="O38" s="130"/>
      <c r="P38" s="78"/>
      <c r="Q38" s="79"/>
      <c r="R38" s="78"/>
      <c r="S38" s="78"/>
      <c r="T38" s="79"/>
      <c r="U38" s="143"/>
      <c r="V38" s="117"/>
      <c r="W38" s="117"/>
      <c r="X38" s="117"/>
      <c r="Y38" s="130"/>
      <c r="Z38" s="130"/>
      <c r="AA38" s="130"/>
      <c r="AB38" s="142"/>
      <c r="AC38" s="118"/>
      <c r="AD38" s="139"/>
      <c r="AE38" s="53">
        <f>SUM($D38:$AC38)</f>
        <v>0</v>
      </c>
      <c r="AF38" s="161"/>
      <c r="AG38" s="164"/>
      <c r="AH38" s="9">
        <f>SUM(AF37-(C37*30))</f>
        <v>0</v>
      </c>
    </row>
    <row r="39" spans="1:34">
      <c r="A39" s="206"/>
      <c r="B39" s="215"/>
      <c r="C39" s="210"/>
      <c r="D39" s="117"/>
      <c r="E39" s="145"/>
      <c r="F39" s="118"/>
      <c r="G39" s="78"/>
      <c r="H39" s="79"/>
      <c r="I39" s="79"/>
      <c r="J39" s="79"/>
      <c r="K39" s="79"/>
      <c r="L39" s="149"/>
      <c r="M39" s="79"/>
      <c r="N39" s="144"/>
      <c r="O39" s="130"/>
      <c r="P39" s="78"/>
      <c r="Q39" s="79"/>
      <c r="R39" s="78"/>
      <c r="S39" s="78"/>
      <c r="T39" s="79"/>
      <c r="U39" s="143"/>
      <c r="V39" s="117"/>
      <c r="W39" s="117"/>
      <c r="X39" s="117"/>
      <c r="Y39" s="130"/>
      <c r="Z39" s="130"/>
      <c r="AA39" s="130"/>
      <c r="AB39" s="142"/>
      <c r="AC39" s="118"/>
      <c r="AD39" s="140">
        <f>SUM($D39:$AC39)</f>
        <v>0</v>
      </c>
      <c r="AE39" s="51"/>
      <c r="AF39" s="160">
        <f>SUM(AD39+AE40)</f>
        <v>0</v>
      </c>
      <c r="AG39" s="163">
        <f>IF(AND($AG$3=25,AH40&lt;0),AH39,AH40)</f>
        <v>0</v>
      </c>
      <c r="AH39" s="9">
        <f>IF(AND($AG$3=25,SUM(AF39-(C39*25))&lt;0),SUM(AF39-(C39*25)),0)</f>
        <v>0</v>
      </c>
    </row>
    <row r="40" spans="1:34" ht="13" thickBot="1">
      <c r="A40" s="207"/>
      <c r="B40" s="216"/>
      <c r="C40" s="211"/>
      <c r="D40" s="117"/>
      <c r="E40" s="145"/>
      <c r="F40" s="118"/>
      <c r="G40" s="78"/>
      <c r="H40" s="79"/>
      <c r="I40" s="79"/>
      <c r="J40" s="79"/>
      <c r="K40" s="79"/>
      <c r="L40" s="149"/>
      <c r="M40" s="79"/>
      <c r="N40" s="144"/>
      <c r="O40" s="130"/>
      <c r="P40" s="78"/>
      <c r="Q40" s="79"/>
      <c r="R40" s="78"/>
      <c r="S40" s="78"/>
      <c r="T40" s="79"/>
      <c r="U40" s="143"/>
      <c r="V40" s="117"/>
      <c r="W40" s="117"/>
      <c r="X40" s="117"/>
      <c r="Y40" s="130"/>
      <c r="Z40" s="130"/>
      <c r="AA40" s="130"/>
      <c r="AB40" s="142"/>
      <c r="AC40" s="118"/>
      <c r="AD40" s="139"/>
      <c r="AE40" s="53">
        <f>SUM($D40:$AC40)</f>
        <v>0</v>
      </c>
      <c r="AF40" s="161"/>
      <c r="AG40" s="164"/>
      <c r="AH40" s="9">
        <f>SUM(AF39-(C39*30))</f>
        <v>0</v>
      </c>
    </row>
    <row r="41" spans="1:34">
      <c r="A41" s="206"/>
      <c r="B41" s="215"/>
      <c r="C41" s="210"/>
      <c r="D41" s="117"/>
      <c r="E41" s="145"/>
      <c r="F41" s="118"/>
      <c r="G41" s="78"/>
      <c r="H41" s="79"/>
      <c r="I41" s="79"/>
      <c r="J41" s="79"/>
      <c r="K41" s="79"/>
      <c r="L41" s="149"/>
      <c r="M41" s="79"/>
      <c r="N41" s="144"/>
      <c r="O41" s="130"/>
      <c r="P41" s="78"/>
      <c r="Q41" s="79"/>
      <c r="R41" s="78"/>
      <c r="S41" s="78"/>
      <c r="T41" s="79"/>
      <c r="U41" s="143"/>
      <c r="V41" s="117"/>
      <c r="W41" s="117"/>
      <c r="X41" s="117"/>
      <c r="Y41" s="130"/>
      <c r="Z41" s="130"/>
      <c r="AA41" s="130"/>
      <c r="AB41" s="142"/>
      <c r="AC41" s="118"/>
      <c r="AD41" s="140">
        <f>SUM($D41:$AC41)</f>
        <v>0</v>
      </c>
      <c r="AE41" s="51"/>
      <c r="AF41" s="160">
        <f>SUM(AD41+AE42)</f>
        <v>0</v>
      </c>
      <c r="AG41" s="163">
        <f>IF(AND($AG$3=25,AH42&lt;0),AH41,AH42)</f>
        <v>0</v>
      </c>
      <c r="AH41" s="9">
        <f>IF(AND($AG$3=25,SUM(AF41-(C41*25))&lt;0),SUM(AF41-(C41*25)),0)</f>
        <v>0</v>
      </c>
    </row>
    <row r="42" spans="1:34" ht="13" thickBot="1">
      <c r="A42" s="207"/>
      <c r="B42" s="216"/>
      <c r="C42" s="211"/>
      <c r="D42" s="117"/>
      <c r="E42" s="145"/>
      <c r="F42" s="118"/>
      <c r="G42" s="78"/>
      <c r="H42" s="79"/>
      <c r="I42" s="79"/>
      <c r="J42" s="79"/>
      <c r="K42" s="79"/>
      <c r="L42" s="149"/>
      <c r="M42" s="79"/>
      <c r="N42" s="144"/>
      <c r="O42" s="130"/>
      <c r="P42" s="78"/>
      <c r="Q42" s="79"/>
      <c r="R42" s="78"/>
      <c r="S42" s="78"/>
      <c r="T42" s="79"/>
      <c r="U42" s="143"/>
      <c r="V42" s="117"/>
      <c r="W42" s="117"/>
      <c r="X42" s="117"/>
      <c r="Y42" s="130"/>
      <c r="Z42" s="130"/>
      <c r="AA42" s="130"/>
      <c r="AB42" s="142"/>
      <c r="AC42" s="118"/>
      <c r="AD42" s="139"/>
      <c r="AE42" s="53">
        <f>SUM($D42:$AC42)</f>
        <v>0</v>
      </c>
      <c r="AF42" s="161"/>
      <c r="AG42" s="164"/>
      <c r="AH42" s="9">
        <f>SUM(AF41-(C41*30))</f>
        <v>0</v>
      </c>
    </row>
    <row r="43" spans="1:34">
      <c r="A43" s="206"/>
      <c r="B43" s="215"/>
      <c r="C43" s="210"/>
      <c r="D43" s="117"/>
      <c r="E43" s="145"/>
      <c r="F43" s="118"/>
      <c r="G43" s="78"/>
      <c r="H43" s="79"/>
      <c r="I43" s="79"/>
      <c r="J43" s="79"/>
      <c r="K43" s="79"/>
      <c r="L43" s="149"/>
      <c r="M43" s="79"/>
      <c r="N43" s="144"/>
      <c r="O43" s="130"/>
      <c r="P43" s="78"/>
      <c r="Q43" s="79"/>
      <c r="R43" s="78"/>
      <c r="S43" s="78"/>
      <c r="T43" s="79"/>
      <c r="U43" s="143"/>
      <c r="V43" s="117"/>
      <c r="W43" s="117"/>
      <c r="X43" s="117"/>
      <c r="Y43" s="130"/>
      <c r="Z43" s="130"/>
      <c r="AA43" s="130"/>
      <c r="AB43" s="142"/>
      <c r="AC43" s="118"/>
      <c r="AD43" s="140"/>
      <c r="AE43" s="56"/>
      <c r="AF43" s="160">
        <f>SUM(AD43+AE44)</f>
        <v>0</v>
      </c>
      <c r="AG43" s="163">
        <f>IF(AND($AG$3=25,AH44&lt;0),AH43,AH44)</f>
        <v>0</v>
      </c>
      <c r="AH43" s="9">
        <f>IF(AND($AG$3=25,SUM(AF43-(C43*25))&lt;0),SUM(AF43-(C43*25)),0)</f>
        <v>0</v>
      </c>
    </row>
    <row r="44" spans="1:34" ht="13" thickBot="1">
      <c r="A44" s="207"/>
      <c r="B44" s="216"/>
      <c r="C44" s="211"/>
      <c r="D44" s="117"/>
      <c r="E44" s="145"/>
      <c r="F44" s="118"/>
      <c r="G44" s="78"/>
      <c r="H44" s="79"/>
      <c r="I44" s="79"/>
      <c r="J44" s="79"/>
      <c r="K44" s="79"/>
      <c r="L44" s="149"/>
      <c r="M44" s="79"/>
      <c r="N44" s="144"/>
      <c r="O44" s="130"/>
      <c r="P44" s="78"/>
      <c r="Q44" s="79"/>
      <c r="R44" s="78"/>
      <c r="S44" s="78"/>
      <c r="T44" s="79"/>
      <c r="U44" s="143"/>
      <c r="V44" s="117"/>
      <c r="W44" s="117"/>
      <c r="X44" s="117"/>
      <c r="Y44" s="130"/>
      <c r="Z44" s="130"/>
      <c r="AA44" s="130"/>
      <c r="AB44" s="142"/>
      <c r="AC44" s="118"/>
      <c r="AD44" s="140"/>
      <c r="AE44" s="56"/>
      <c r="AF44" s="161"/>
      <c r="AG44" s="164"/>
      <c r="AH44" s="9">
        <f>SUM(AF43-(C43*30))</f>
        <v>0</v>
      </c>
    </row>
    <row r="45" spans="1:34">
      <c r="A45" s="206"/>
      <c r="B45" s="81"/>
      <c r="C45" s="82"/>
      <c r="D45" s="117"/>
      <c r="E45" s="145"/>
      <c r="F45" s="118"/>
      <c r="G45" s="78"/>
      <c r="H45" s="79"/>
      <c r="I45" s="79"/>
      <c r="J45" s="79"/>
      <c r="K45" s="79"/>
      <c r="L45" s="149"/>
      <c r="M45" s="79"/>
      <c r="N45" s="144"/>
      <c r="O45" s="130"/>
      <c r="P45" s="78"/>
      <c r="Q45" s="79"/>
      <c r="R45" s="78"/>
      <c r="S45" s="78"/>
      <c r="T45" s="79"/>
      <c r="U45" s="143"/>
      <c r="V45" s="117"/>
      <c r="W45" s="117"/>
      <c r="X45" s="117"/>
      <c r="Y45" s="130"/>
      <c r="Z45" s="130"/>
      <c r="AA45" s="130"/>
      <c r="AB45" s="142"/>
      <c r="AC45" s="118"/>
      <c r="AD45" s="140"/>
      <c r="AE45" s="56"/>
      <c r="AF45" s="160">
        <f>SUM(AD45+AE46)</f>
        <v>0</v>
      </c>
      <c r="AG45" s="163">
        <f>IF(AND($AG$3=25,AH46&lt;0),AH45,AH46)</f>
        <v>0</v>
      </c>
      <c r="AH45" s="9">
        <f>IF(AND($AG$3=25,SUM(AF45-(C45*25))&lt;0),SUM(AF45-(C45*25)),0)</f>
        <v>0</v>
      </c>
    </row>
    <row r="46" spans="1:34" ht="13" thickBot="1">
      <c r="A46" s="207"/>
      <c r="B46" s="81"/>
      <c r="C46" s="82"/>
      <c r="D46" s="117"/>
      <c r="E46" s="145"/>
      <c r="F46" s="118"/>
      <c r="G46" s="78"/>
      <c r="H46" s="79"/>
      <c r="I46" s="79"/>
      <c r="J46" s="79"/>
      <c r="K46" s="79"/>
      <c r="L46" s="149"/>
      <c r="M46" s="79"/>
      <c r="N46" s="144"/>
      <c r="O46" s="130"/>
      <c r="P46" s="78"/>
      <c r="Q46" s="79"/>
      <c r="R46" s="78"/>
      <c r="S46" s="78"/>
      <c r="T46" s="79"/>
      <c r="U46" s="143"/>
      <c r="V46" s="117"/>
      <c r="W46" s="117"/>
      <c r="X46" s="117"/>
      <c r="Y46" s="130"/>
      <c r="Z46" s="130"/>
      <c r="AA46" s="130"/>
      <c r="AB46" s="142"/>
      <c r="AC46" s="118"/>
      <c r="AD46" s="140"/>
      <c r="AE46" s="56"/>
      <c r="AF46" s="161"/>
      <c r="AG46" s="164"/>
      <c r="AH46" s="9">
        <f>SUM(AF45-(C45*30))</f>
        <v>0</v>
      </c>
    </row>
    <row r="47" spans="1:34">
      <c r="A47" s="206"/>
      <c r="B47" s="208"/>
      <c r="C47" s="210"/>
      <c r="D47" s="117"/>
      <c r="E47" s="145"/>
      <c r="F47" s="118"/>
      <c r="G47" s="78"/>
      <c r="H47" s="79"/>
      <c r="I47" s="79"/>
      <c r="J47" s="79"/>
      <c r="K47" s="79"/>
      <c r="L47" s="149"/>
      <c r="M47" s="79"/>
      <c r="N47" s="144"/>
      <c r="O47" s="130"/>
      <c r="P47" s="78"/>
      <c r="Q47" s="79"/>
      <c r="R47" s="78"/>
      <c r="S47" s="78"/>
      <c r="T47" s="79"/>
      <c r="U47" s="143"/>
      <c r="V47" s="117"/>
      <c r="W47" s="117"/>
      <c r="X47" s="117"/>
      <c r="Y47" s="130"/>
      <c r="Z47" s="130"/>
      <c r="AA47" s="130"/>
      <c r="AB47" s="142"/>
      <c r="AC47" s="118"/>
      <c r="AD47" s="140">
        <f>SUM($D47:$AC47)</f>
        <v>0</v>
      </c>
      <c r="AE47" s="57"/>
      <c r="AF47" s="160">
        <f>SUM(AD47+AE48)</f>
        <v>0</v>
      </c>
      <c r="AG47" s="163">
        <f>IF(AND($AG$3=25,AH48&lt;0),AH47,AH48)</f>
        <v>0</v>
      </c>
      <c r="AH47" s="9">
        <f>IF(AND($AG$3=25,SUM(AF47-(C47*25))&lt;0),SUM(AF47-(C47*25)),0)</f>
        <v>0</v>
      </c>
    </row>
    <row r="48" spans="1:34" ht="13" thickBot="1">
      <c r="A48" s="207"/>
      <c r="B48" s="209"/>
      <c r="C48" s="211"/>
      <c r="D48" s="117"/>
      <c r="E48" s="145"/>
      <c r="F48" s="118"/>
      <c r="G48" s="78"/>
      <c r="H48" s="79"/>
      <c r="I48" s="79"/>
      <c r="J48" s="79"/>
      <c r="K48" s="79"/>
      <c r="L48" s="149"/>
      <c r="M48" s="79"/>
      <c r="N48" s="144"/>
      <c r="O48" s="130"/>
      <c r="P48" s="78"/>
      <c r="Q48" s="79"/>
      <c r="R48" s="78"/>
      <c r="S48" s="78"/>
      <c r="T48" s="79"/>
      <c r="U48" s="143"/>
      <c r="V48" s="117"/>
      <c r="W48" s="117"/>
      <c r="X48" s="117"/>
      <c r="Y48" s="130"/>
      <c r="Z48" s="130"/>
      <c r="AA48" s="130"/>
      <c r="AB48" s="142"/>
      <c r="AC48" s="118"/>
      <c r="AD48" s="141"/>
      <c r="AE48" s="59">
        <f>SUM($D48:$AC48)</f>
        <v>0</v>
      </c>
      <c r="AF48" s="161"/>
      <c r="AG48" s="164"/>
      <c r="AH48" s="9">
        <f>SUM(AF47-(C47*30))</f>
        <v>0</v>
      </c>
    </row>
    <row r="49" spans="1:35" ht="13" thickBot="1">
      <c r="A49" s="190" t="s">
        <v>37</v>
      </c>
      <c r="B49" s="191"/>
      <c r="C49" s="192"/>
      <c r="D49" s="60">
        <f t="shared" ref="D49:AC49" si="0">IF($B5&lt;&gt;"",D5+D6,0)+IF($B7&lt;&gt;"",D7+D8,0)+IF($B9&lt;&gt;"",D9+D10,0)+IF($B11&lt;&gt;"",D11+D12,0)+IF($B13&lt;&gt;"",D13+D14,0)+IF($B15&lt;&gt;"",D15+D16,0)+IF($B17&lt;&gt;"",D17+D18,0)+IF($B19&lt;&gt;"",D19+D20,0)+IF($B21&lt;&gt;"",D21+D22,0)+IF($B23&lt;&gt;"",D23+D24,0)+IF($B25&lt;&gt;"",D25+D26,0)+IF($B27&lt;&gt;"",D27+D28,0)+IF($B29&lt;&gt;"",D29+D30,0)+IF($B31&lt;&gt;"",D31+D32,0)+IF($B33&lt;&gt;"",D33+D34,0)+IF($B35&lt;&gt;"",D35+D36,0)+IF($B37&lt;&gt;"",D37+D38,0)+IF($B39&lt;&gt;"",D39+D40,0)+IF($B41&lt;&gt;"",D41+D42,0)+IF($B43&lt;&gt;"",D43+D44,0)+IF($B45&lt;&gt;"",D45+D46,0)+IF($B47&lt;&gt;"",D47+D48,0)</f>
        <v>0</v>
      </c>
      <c r="E49" s="60">
        <f t="shared" si="0"/>
        <v>0</v>
      </c>
      <c r="F49" s="96">
        <f t="shared" si="0"/>
        <v>0</v>
      </c>
      <c r="G49" s="60">
        <f t="shared" si="0"/>
        <v>0</v>
      </c>
      <c r="H49" s="60">
        <f t="shared" si="0"/>
        <v>0</v>
      </c>
      <c r="I49" s="60">
        <f t="shared" si="0"/>
        <v>0</v>
      </c>
      <c r="J49" s="60">
        <f t="shared" si="0"/>
        <v>0</v>
      </c>
      <c r="K49" s="60">
        <f t="shared" si="0"/>
        <v>0</v>
      </c>
      <c r="L49" s="60">
        <f t="shared" si="0"/>
        <v>0</v>
      </c>
      <c r="M49" s="60">
        <f t="shared" si="0"/>
        <v>0</v>
      </c>
      <c r="N49" s="60">
        <f t="shared" si="0"/>
        <v>0</v>
      </c>
      <c r="O49" s="60">
        <f t="shared" si="0"/>
        <v>0</v>
      </c>
      <c r="P49" s="60">
        <f t="shared" si="0"/>
        <v>0</v>
      </c>
      <c r="Q49" s="110">
        <f t="shared" si="0"/>
        <v>0</v>
      </c>
      <c r="R49" s="60">
        <f t="shared" si="0"/>
        <v>0</v>
      </c>
      <c r="S49" s="60">
        <f t="shared" si="0"/>
        <v>0</v>
      </c>
      <c r="T49" s="60">
        <f t="shared" si="0"/>
        <v>0</v>
      </c>
      <c r="U49" s="93">
        <f t="shared" si="0"/>
        <v>0</v>
      </c>
      <c r="V49" s="93">
        <f t="shared" si="0"/>
        <v>0</v>
      </c>
      <c r="W49" s="93">
        <f t="shared" si="0"/>
        <v>0</v>
      </c>
      <c r="X49" s="60">
        <f t="shared" si="0"/>
        <v>0</v>
      </c>
      <c r="Y49" s="60">
        <f t="shared" si="0"/>
        <v>0</v>
      </c>
      <c r="Z49" s="60">
        <f t="shared" si="0"/>
        <v>0</v>
      </c>
      <c r="AA49" s="60">
        <f t="shared" si="0"/>
        <v>0</v>
      </c>
      <c r="AB49" s="60">
        <f t="shared" si="0"/>
        <v>0</v>
      </c>
      <c r="AC49" s="96">
        <f t="shared" si="0"/>
        <v>0</v>
      </c>
      <c r="AD49" s="63"/>
      <c r="AE49" s="64"/>
      <c r="AF49" s="64"/>
      <c r="AG49" s="64"/>
    </row>
    <row r="50" spans="1:35" s="70" customFormat="1" ht="24.75" customHeight="1" thickBot="1">
      <c r="A50" s="184" t="s">
        <v>38</v>
      </c>
      <c r="B50" s="185"/>
      <c r="C50" s="65">
        <f>IF($B5&lt;&gt;"",C5,0)+IF($B7&lt;&gt;"",C7,0)+IF($B9&lt;&gt;"",C9,0)+IF($B11&lt;&gt;"",C11,0)+IF($B13&lt;&gt;"",C13,0)+IF($B15&lt;&gt;"",C15,0)+IF($B17&lt;&gt;"",C17,0)+IF($B19&lt;&gt;"",C19,0)+IF($B21&lt;&gt;"",C21,0)+IF($B23&lt;&gt;"",C23,0)+IF($B25&lt;&gt;"",C25,0)+IF($B27&lt;&gt;"",C27,0)+IF($B29&lt;&gt;"",C29,0)+IF($B31&lt;&gt;"",C31,0)+IF($B33&lt;&gt;"",C33,0)+IF($B35&lt;&gt;"",C35,0)+IF($B37&lt;&gt;"",C37,0)+IF($B39&lt;&gt;"",C39,0)+IF($B41&lt;&gt;"",C41,0)+IF($B43&lt;&gt;"",C43,0)+IF($B45&lt;&gt;"",C45,0)+IF($B47&lt;&gt;"",C47,0)</f>
        <v>0</v>
      </c>
      <c r="D50" s="187" t="s">
        <v>39</v>
      </c>
      <c r="E50" s="214"/>
      <c r="F50" s="188"/>
      <c r="G50" s="188"/>
      <c r="H50" s="188"/>
      <c r="I50" s="188"/>
      <c r="J50" s="188"/>
      <c r="K50" s="188"/>
      <c r="L50" s="188"/>
      <c r="M50" s="188"/>
      <c r="N50" s="188"/>
      <c r="O50" s="188"/>
      <c r="P50" s="188"/>
      <c r="Q50" s="188"/>
      <c r="R50" s="189"/>
      <c r="S50" s="212">
        <f>SUM(D49:AC49)</f>
        <v>0</v>
      </c>
      <c r="T50" s="213"/>
      <c r="U50" s="66"/>
      <c r="V50" s="66"/>
      <c r="W50" s="66"/>
      <c r="X50" s="66" t="s">
        <v>18</v>
      </c>
      <c r="Y50" s="66" t="s">
        <v>16</v>
      </c>
      <c r="Z50" s="66" t="s">
        <v>15</v>
      </c>
      <c r="AA50" s="66" t="s">
        <v>19</v>
      </c>
      <c r="AB50" s="66"/>
      <c r="AC50" s="66">
        <v>1</v>
      </c>
      <c r="AD50" s="97"/>
      <c r="AE50" s="67"/>
      <c r="AF50" s="67"/>
      <c r="AG50" s="68"/>
      <c r="AH50" s="9"/>
      <c r="AI50" s="69"/>
    </row>
    <row r="51" spans="1:35" ht="14">
      <c r="A51" s="198" t="s">
        <v>34</v>
      </c>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200"/>
    </row>
    <row r="52" spans="1:35" ht="13" thickBot="1">
      <c r="A52" s="83" t="s">
        <v>8</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5"/>
    </row>
    <row r="53" spans="1:35">
      <c r="C53" s="16"/>
    </row>
    <row r="54" spans="1:35">
      <c r="C54" s="16"/>
    </row>
    <row r="55" spans="1:35" ht="15">
      <c r="A55" s="72"/>
      <c r="B55" s="73" t="s">
        <v>16</v>
      </c>
      <c r="C55" s="73"/>
      <c r="D55" s="74"/>
      <c r="E55" s="74"/>
    </row>
    <row r="56" spans="1:35" ht="15">
      <c r="A56" s="72"/>
      <c r="B56" s="73" t="s">
        <v>15</v>
      </c>
      <c r="C56" s="73"/>
      <c r="D56" s="74"/>
      <c r="E56" s="74"/>
    </row>
    <row r="57" spans="1:35">
      <c r="C57" s="16"/>
    </row>
    <row r="58" spans="1:35">
      <c r="C58" s="16"/>
    </row>
    <row r="59" spans="1:35">
      <c r="C59" s="16"/>
    </row>
    <row r="60" spans="1:35">
      <c r="C60" s="16"/>
    </row>
    <row r="61" spans="1:35">
      <c r="C61" s="16"/>
    </row>
    <row r="62" spans="1:35">
      <c r="C62" s="16"/>
    </row>
    <row r="63" spans="1:35">
      <c r="C63" s="16"/>
    </row>
    <row r="64" spans="1:35">
      <c r="C64" s="16"/>
    </row>
    <row r="65" spans="1:3">
      <c r="C65" s="16"/>
    </row>
    <row r="66" spans="1:3">
      <c r="C66" s="16"/>
    </row>
    <row r="67" spans="1:3">
      <c r="C67" s="16"/>
    </row>
    <row r="68" spans="1:3">
      <c r="C68" s="16"/>
    </row>
    <row r="69" spans="1:3">
      <c r="A69" s="75"/>
      <c r="C69" s="16"/>
    </row>
    <row r="70" spans="1:3">
      <c r="C70" s="16"/>
    </row>
    <row r="71" spans="1:3">
      <c r="C71" s="16"/>
    </row>
    <row r="72" spans="1:3">
      <c r="C72" s="16"/>
    </row>
    <row r="73" spans="1:3">
      <c r="C73" s="16"/>
    </row>
    <row r="74" spans="1:3">
      <c r="C74" s="16"/>
    </row>
    <row r="75" spans="1:3">
      <c r="C75" s="16"/>
    </row>
    <row r="76" spans="1:3">
      <c r="C76" s="16"/>
    </row>
    <row r="77" spans="1:3">
      <c r="C77" s="16"/>
    </row>
    <row r="78" spans="1:3">
      <c r="C78" s="16"/>
    </row>
    <row r="79" spans="1:3">
      <c r="C79" s="16"/>
    </row>
    <row r="80" spans="1:3">
      <c r="C80" s="16"/>
    </row>
    <row r="81" spans="3:3">
      <c r="C81" s="16"/>
    </row>
    <row r="82" spans="3:3">
      <c r="C82" s="16"/>
    </row>
    <row r="83" spans="3:3">
      <c r="C83" s="16"/>
    </row>
    <row r="84" spans="3:3">
      <c r="C84" s="16"/>
    </row>
  </sheetData>
  <sheetProtection selectLockedCells="1"/>
  <protectedRanges>
    <protectedRange sqref="A39:A48" name="DataInput_2"/>
    <protectedRange sqref="A39:A48 B39:AC46" name="DataInput_3"/>
    <protectedRange sqref="B47:AC48 A5:AC38" name="Input_1_3"/>
  </protectedRanges>
  <mergeCells count="126">
    <mergeCell ref="AG5:AG6"/>
    <mergeCell ref="AI5:AI6"/>
    <mergeCell ref="A7:A8"/>
    <mergeCell ref="B7:B8"/>
    <mergeCell ref="C7:C8"/>
    <mergeCell ref="AF7:AF8"/>
    <mergeCell ref="AG7:AG8"/>
    <mergeCell ref="AI7:AI8"/>
    <mergeCell ref="A1:C1"/>
    <mergeCell ref="D1:M1"/>
    <mergeCell ref="N1:O1"/>
    <mergeCell ref="AF3:AF4"/>
    <mergeCell ref="A5:A6"/>
    <mergeCell ref="B5:B6"/>
    <mergeCell ref="C5:C6"/>
    <mergeCell ref="AF5:AF6"/>
    <mergeCell ref="A11:A12"/>
    <mergeCell ref="B11:B12"/>
    <mergeCell ref="C11:C12"/>
    <mergeCell ref="AF11:AF12"/>
    <mergeCell ref="AG11:AG12"/>
    <mergeCell ref="AI11:AI12"/>
    <mergeCell ref="A9:A10"/>
    <mergeCell ref="B9:B10"/>
    <mergeCell ref="C9:C10"/>
    <mergeCell ref="AF9:AF10"/>
    <mergeCell ref="AG9:AG10"/>
    <mergeCell ref="AI9:AI10"/>
    <mergeCell ref="A15:A16"/>
    <mergeCell ref="B15:B16"/>
    <mergeCell ref="C15:C16"/>
    <mergeCell ref="AF15:AF16"/>
    <mergeCell ref="AG15:AG16"/>
    <mergeCell ref="AI15:AI16"/>
    <mergeCell ref="A13:A14"/>
    <mergeCell ref="B13:B14"/>
    <mergeCell ref="C13:C14"/>
    <mergeCell ref="AF13:AF14"/>
    <mergeCell ref="AG13:AG14"/>
    <mergeCell ref="AI13:AI14"/>
    <mergeCell ref="A17:A18"/>
    <mergeCell ref="B17:B18"/>
    <mergeCell ref="C17:C18"/>
    <mergeCell ref="AF17:AF18"/>
    <mergeCell ref="AG17:AG18"/>
    <mergeCell ref="A19:A20"/>
    <mergeCell ref="B19:B20"/>
    <mergeCell ref="C19:C20"/>
    <mergeCell ref="AF19:AF20"/>
    <mergeCell ref="AG19:AG20"/>
    <mergeCell ref="A23:A24"/>
    <mergeCell ref="B23:B24"/>
    <mergeCell ref="C23:C24"/>
    <mergeCell ref="AF23:AF24"/>
    <mergeCell ref="AG23:AG24"/>
    <mergeCell ref="AI23:AI24"/>
    <mergeCell ref="AI19:AI20"/>
    <mergeCell ref="A21:A22"/>
    <mergeCell ref="B21:B22"/>
    <mergeCell ref="C21:C22"/>
    <mergeCell ref="AF21:AF22"/>
    <mergeCell ref="AG21:AG22"/>
    <mergeCell ref="A25:A26"/>
    <mergeCell ref="B25:B26"/>
    <mergeCell ref="C25:C26"/>
    <mergeCell ref="AF25:AF26"/>
    <mergeCell ref="AG25:AG26"/>
    <mergeCell ref="A27:A28"/>
    <mergeCell ref="B27:B28"/>
    <mergeCell ref="C27:C28"/>
    <mergeCell ref="AF27:AF28"/>
    <mergeCell ref="AG27:AG28"/>
    <mergeCell ref="A29:A30"/>
    <mergeCell ref="B29:B30"/>
    <mergeCell ref="C29:C30"/>
    <mergeCell ref="AF29:AF30"/>
    <mergeCell ref="AG29:AG30"/>
    <mergeCell ref="A31:A32"/>
    <mergeCell ref="B31:B32"/>
    <mergeCell ref="C31:C32"/>
    <mergeCell ref="AF31:AF32"/>
    <mergeCell ref="AG31:AG32"/>
    <mergeCell ref="A33:A34"/>
    <mergeCell ref="B33:B34"/>
    <mergeCell ref="C33:C34"/>
    <mergeCell ref="AF33:AF34"/>
    <mergeCell ref="AG33:AG34"/>
    <mergeCell ref="A35:A36"/>
    <mergeCell ref="B35:B36"/>
    <mergeCell ref="C35:C36"/>
    <mergeCell ref="AF35:AF36"/>
    <mergeCell ref="AG35:AG36"/>
    <mergeCell ref="A37:A38"/>
    <mergeCell ref="B37:B38"/>
    <mergeCell ref="C37:C38"/>
    <mergeCell ref="AF37:AF38"/>
    <mergeCell ref="AG37:AG38"/>
    <mergeCell ref="A39:A40"/>
    <mergeCell ref="B39:B40"/>
    <mergeCell ref="C39:C40"/>
    <mergeCell ref="AF39:AF40"/>
    <mergeCell ref="AG39:AG40"/>
    <mergeCell ref="A41:A42"/>
    <mergeCell ref="B41:B42"/>
    <mergeCell ref="C41:C42"/>
    <mergeCell ref="AF41:AF42"/>
    <mergeCell ref="AG41:AG42"/>
    <mergeCell ref="A43:A44"/>
    <mergeCell ref="B43:B44"/>
    <mergeCell ref="C43:C44"/>
    <mergeCell ref="AF43:AF44"/>
    <mergeCell ref="AG43:AG44"/>
    <mergeCell ref="A49:C49"/>
    <mergeCell ref="A50:B50"/>
    <mergeCell ref="D50:R50"/>
    <mergeCell ref="S50:T50"/>
    <mergeCell ref="A51:AG51"/>
    <mergeCell ref="B52:AG52"/>
    <mergeCell ref="A45:A46"/>
    <mergeCell ref="AF45:AF46"/>
    <mergeCell ref="AG45:AG46"/>
    <mergeCell ref="A47:A48"/>
    <mergeCell ref="B47:B48"/>
    <mergeCell ref="C47:C48"/>
    <mergeCell ref="AF47:AF48"/>
    <mergeCell ref="AG47:AG48"/>
  </mergeCells>
  <conditionalFormatting sqref="AF7:AF8">
    <cfRule type="cellIs" dxfId="151" priority="1" stopIfTrue="1" operator="equal">
      <formula>0</formula>
    </cfRule>
    <cfRule type="cellIs" dxfId="150" priority="2" stopIfTrue="1" operator="notBetween">
      <formula>$C$7*AG3*0.95</formula>
      <formula>$C$7*30*1.05</formula>
    </cfRule>
    <cfRule type="cellIs" dxfId="149" priority="3" stopIfTrue="1" operator="notBetween">
      <formula>$C$7*AG3</formula>
      <formula>$C$7*30</formula>
    </cfRule>
  </conditionalFormatting>
  <conditionalFormatting sqref="D35:AC35 D29:AC29 D25:AC25 D23:AC23 D33:AC33 D27:AC27 D31:AC31 D21:AC21 D19:AC19 D17:AC17 D15:AC15 D13:AC13 D11:AC11 D9:AC9 D37:AC37 D45:AC45 D43:AC43 D41:AC41 D39:AC39">
    <cfRule type="cellIs" dxfId="148" priority="4" stopIfTrue="1" operator="between">
      <formula>1</formula>
      <formula>100</formula>
    </cfRule>
    <cfRule type="cellIs" dxfId="147" priority="5" stopIfTrue="1" operator="equal">
      <formula>"x"</formula>
    </cfRule>
  </conditionalFormatting>
  <conditionalFormatting sqref="O5:P5 O47:P47 X47:AC47 X5:AC5 D7:AC7">
    <cfRule type="cellIs" dxfId="146" priority="6" stopIfTrue="1" operator="between">
      <formula>1</formula>
      <formula>100</formula>
    </cfRule>
    <cfRule type="cellIs" dxfId="145" priority="7" stopIfTrue="1" operator="equal">
      <formula>"0"</formula>
    </cfRule>
  </conditionalFormatting>
  <conditionalFormatting sqref="D1:M1">
    <cfRule type="cellIs" dxfId="144" priority="8" stopIfTrue="1" operator="notEqual">
      <formula>"[Bachelor/Master]"</formula>
    </cfRule>
  </conditionalFormatting>
  <conditionalFormatting sqref="P1">
    <cfRule type="cellIs" dxfId="143" priority="9" stopIfTrue="1" operator="notEqual">
      <formula>"[Semester]"</formula>
    </cfRule>
  </conditionalFormatting>
  <conditionalFormatting sqref="N1:O1">
    <cfRule type="cellIs" dxfId="142" priority="10" stopIfTrue="1" operator="notEqual">
      <formula>"[No.]"</formula>
    </cfRule>
  </conditionalFormatting>
  <conditionalFormatting sqref="D49:AD49">
    <cfRule type="cellIs" dxfId="141" priority="11" stopIfTrue="1" operator="greaterThanOrEqual">
      <formula>50</formula>
    </cfRule>
    <cfRule type="cellIs" dxfId="140" priority="12" stopIfTrue="1" operator="between">
      <formula>43</formula>
      <formula>49</formula>
    </cfRule>
  </conditionalFormatting>
  <conditionalFormatting sqref="C50">
    <cfRule type="cellIs" dxfId="139" priority="13" stopIfTrue="1" operator="lessThan">
      <formula>30</formula>
    </cfRule>
    <cfRule type="cellIs" dxfId="138" priority="14" stopIfTrue="1" operator="greaterThan">
      <formula>30</formula>
    </cfRule>
  </conditionalFormatting>
  <conditionalFormatting sqref="AD5:AE48">
    <cfRule type="cellIs" dxfId="137" priority="15" stopIfTrue="1" operator="equal">
      <formula>0</formula>
    </cfRule>
    <cfRule type="cellIs" dxfId="136" priority="16" stopIfTrue="1" operator="notEqual">
      <formula>0</formula>
    </cfRule>
  </conditionalFormatting>
  <conditionalFormatting sqref="D5:N5 Q5:W5 Q47:W47 D47:N47">
    <cfRule type="cellIs" dxfId="135" priority="17" stopIfTrue="1" operator="greaterThanOrEqual">
      <formula>1</formula>
    </cfRule>
  </conditionalFormatting>
  <conditionalFormatting sqref="D48:AC48 D38:AC38 D36:AC36 D34:AC34 D32:AC32 D30:AC30 D28:AC28 D26:AC26 D24:AC24 D22:AC22 D20:AC20 D18:AC18 D16:AC16 D14:AC14 D10:AC10 D12:AC12 D8:AC8 D46:AC46 D44:AC44 D6:AC6 D42:AC42 D40:AC40">
    <cfRule type="cellIs" dxfId="134" priority="18" stopIfTrue="1" operator="between">
      <formula>1</formula>
      <formula>100</formula>
    </cfRule>
    <cfRule type="cellIs" dxfId="133" priority="19" stopIfTrue="1" operator="equal">
      <formula>"0"</formula>
    </cfRule>
  </conditionalFormatting>
  <conditionalFormatting sqref="AF5:AF6">
    <cfRule type="cellIs" dxfId="132" priority="20" stopIfTrue="1" operator="equal">
      <formula>0</formula>
    </cfRule>
    <cfRule type="cellIs" dxfId="131" priority="21" stopIfTrue="1" operator="notBetween">
      <formula>$C$5*$AG$3*0.95</formula>
      <formula>$C$5*30*1.05</formula>
    </cfRule>
    <cfRule type="cellIs" dxfId="130" priority="22" stopIfTrue="1" operator="notBetween">
      <formula>$C$5*$AG$3</formula>
      <formula>$C$5*30</formula>
    </cfRule>
  </conditionalFormatting>
  <conditionalFormatting sqref="AG5:AG6">
    <cfRule type="cellIs" dxfId="129" priority="23" stopIfTrue="1" operator="equal">
      <formula>0</formula>
    </cfRule>
    <cfRule type="cellIs" dxfId="128" priority="24" stopIfTrue="1" operator="notBetween">
      <formula>$C$5*$AG$3*(-0.05)</formula>
      <formula>$C$5*30*(0.05)</formula>
    </cfRule>
    <cfRule type="cellIs" dxfId="127" priority="25" stopIfTrue="1" operator="between">
      <formula>$C$5*$AG$3*(-0.05)</formula>
      <formula>$C$5*30*(0.05)</formula>
    </cfRule>
  </conditionalFormatting>
  <conditionalFormatting sqref="AF9:AF10">
    <cfRule type="cellIs" dxfId="126" priority="26" stopIfTrue="1" operator="equal">
      <formula>0</formula>
    </cfRule>
    <cfRule type="cellIs" dxfId="125" priority="27" stopIfTrue="1" operator="notBetween">
      <formula>$C$9*$AG$3*0.95</formula>
      <formula>$C$9*30*1.05</formula>
    </cfRule>
    <cfRule type="cellIs" dxfId="124" priority="28" stopIfTrue="1" operator="notBetween">
      <formula>$C$9*$AG$3</formula>
      <formula>$C$9*30</formula>
    </cfRule>
  </conditionalFormatting>
  <conditionalFormatting sqref="AF11:AF12">
    <cfRule type="cellIs" dxfId="123" priority="29" stopIfTrue="1" operator="equal">
      <formula>0</formula>
    </cfRule>
    <cfRule type="cellIs" dxfId="122" priority="30" stopIfTrue="1" operator="notBetween">
      <formula>$C$11*$AG$3*0.95</formula>
      <formula>$C$11*30*1.05</formula>
    </cfRule>
    <cfRule type="cellIs" dxfId="121" priority="31" stopIfTrue="1" operator="notBetween">
      <formula>$C$11*$AG$3</formula>
      <formula>$C$11*30</formula>
    </cfRule>
  </conditionalFormatting>
  <conditionalFormatting sqref="AF13:AF14">
    <cfRule type="cellIs" dxfId="120" priority="32" stopIfTrue="1" operator="equal">
      <formula>0</formula>
    </cfRule>
    <cfRule type="cellIs" dxfId="119" priority="33" stopIfTrue="1" operator="notBetween">
      <formula>$C$13*$AG$3*0.95</formula>
      <formula>$C$13*30*1.05</formula>
    </cfRule>
    <cfRule type="cellIs" dxfId="118" priority="34" stopIfTrue="1" operator="notBetween">
      <formula>$C$13*$AG$3</formula>
      <formula>$C$13*30</formula>
    </cfRule>
  </conditionalFormatting>
  <conditionalFormatting sqref="AF15:AF16">
    <cfRule type="cellIs" dxfId="117" priority="35" stopIfTrue="1" operator="equal">
      <formula>0</formula>
    </cfRule>
    <cfRule type="cellIs" dxfId="116" priority="36" stopIfTrue="1" operator="notBetween">
      <formula>$C$15*$AG$3*0.95</formula>
      <formula>$C$15*30*1.05</formula>
    </cfRule>
    <cfRule type="cellIs" dxfId="115" priority="37" stopIfTrue="1" operator="notBetween">
      <formula>$C$15*$AG$3</formula>
      <formula>$C$15*30</formula>
    </cfRule>
  </conditionalFormatting>
  <conditionalFormatting sqref="AF17:AF18">
    <cfRule type="cellIs" dxfId="114" priority="38" stopIfTrue="1" operator="equal">
      <formula>0</formula>
    </cfRule>
    <cfRule type="cellIs" dxfId="113" priority="39" stopIfTrue="1" operator="notBetween">
      <formula>$C$17*$AG$3*0.95</formula>
      <formula>$C$17*30*1.05</formula>
    </cfRule>
    <cfRule type="cellIs" dxfId="112" priority="40" stopIfTrue="1" operator="notBetween">
      <formula>$C$17*$AG$3</formula>
      <formula>$C$17*30</formula>
    </cfRule>
  </conditionalFormatting>
  <conditionalFormatting sqref="AF19:AF20">
    <cfRule type="cellIs" dxfId="111" priority="41" stopIfTrue="1" operator="equal">
      <formula>0</formula>
    </cfRule>
    <cfRule type="cellIs" dxfId="110" priority="42" stopIfTrue="1" operator="notBetween">
      <formula>$C$19*$AG$3*0.95</formula>
      <formula>$C$19*30*1.05</formula>
    </cfRule>
    <cfRule type="cellIs" dxfId="109" priority="43" stopIfTrue="1" operator="notBetween">
      <formula>$C$19*$AG$3</formula>
      <formula>$C$19*30</formula>
    </cfRule>
  </conditionalFormatting>
  <conditionalFormatting sqref="AF21:AF22">
    <cfRule type="cellIs" dxfId="108" priority="44" stopIfTrue="1" operator="equal">
      <formula>0</formula>
    </cfRule>
    <cfRule type="cellIs" dxfId="107" priority="45" stopIfTrue="1" operator="notBetween">
      <formula>$C$21*$AG$3*0.95</formula>
      <formula>$C$21*30*1.05</formula>
    </cfRule>
    <cfRule type="cellIs" dxfId="106" priority="46" stopIfTrue="1" operator="notBetween">
      <formula>$C$21*$AG$3</formula>
      <formula>$C$21*30</formula>
    </cfRule>
  </conditionalFormatting>
  <conditionalFormatting sqref="AF23:AF24">
    <cfRule type="cellIs" dxfId="105" priority="47" stopIfTrue="1" operator="equal">
      <formula>0</formula>
    </cfRule>
    <cfRule type="cellIs" dxfId="104" priority="48" stopIfTrue="1" operator="notBetween">
      <formula>$C$23*$AG$3*0.95</formula>
      <formula>$C$23*30*1.05</formula>
    </cfRule>
    <cfRule type="cellIs" dxfId="103" priority="49" stopIfTrue="1" operator="notBetween">
      <formula>$C$23*$AG$3</formula>
      <formula>$C$23*30</formula>
    </cfRule>
  </conditionalFormatting>
  <conditionalFormatting sqref="AF25:AF26">
    <cfRule type="cellIs" dxfId="102" priority="50" stopIfTrue="1" operator="equal">
      <formula>0</formula>
    </cfRule>
    <cfRule type="cellIs" dxfId="101" priority="51" stopIfTrue="1" operator="notBetween">
      <formula>$C$25*$AG$3*0.95</formula>
      <formula>$C$25*30*1.05</formula>
    </cfRule>
    <cfRule type="cellIs" dxfId="100" priority="52" stopIfTrue="1" operator="notBetween">
      <formula>$C$25*$AG$3</formula>
      <formula>$C$25*30</formula>
    </cfRule>
  </conditionalFormatting>
  <conditionalFormatting sqref="AF27:AF28">
    <cfRule type="cellIs" dxfId="99" priority="53" stopIfTrue="1" operator="equal">
      <formula>0</formula>
    </cfRule>
    <cfRule type="cellIs" dxfId="98" priority="54" stopIfTrue="1" operator="notBetween">
      <formula>$C$27*$AG$3*0.95</formula>
      <formula>$C$27*30*1.05</formula>
    </cfRule>
    <cfRule type="cellIs" dxfId="97" priority="55" stopIfTrue="1" operator="notBetween">
      <formula>$C$27*$AG$3</formula>
      <formula>$C$27*30</formula>
    </cfRule>
  </conditionalFormatting>
  <conditionalFormatting sqref="AF29:AF30">
    <cfRule type="cellIs" dxfId="96" priority="56" stopIfTrue="1" operator="equal">
      <formula>0</formula>
    </cfRule>
    <cfRule type="cellIs" dxfId="95" priority="57" stopIfTrue="1" operator="notBetween">
      <formula>$C$29*$AG$3*0.95</formula>
      <formula>$C$29*30*1.05</formula>
    </cfRule>
    <cfRule type="cellIs" dxfId="94" priority="58" stopIfTrue="1" operator="notBetween">
      <formula>$C$29*$AG$3</formula>
      <formula>$C$29*30</formula>
    </cfRule>
  </conditionalFormatting>
  <conditionalFormatting sqref="AF31:AF32">
    <cfRule type="cellIs" dxfId="93" priority="59" stopIfTrue="1" operator="equal">
      <formula>0</formula>
    </cfRule>
    <cfRule type="cellIs" dxfId="92" priority="60" stopIfTrue="1" operator="notBetween">
      <formula>$C$31*$AG$3*0.95</formula>
      <formula>$C$31*30*1.05</formula>
    </cfRule>
    <cfRule type="cellIs" dxfId="91" priority="61" stopIfTrue="1" operator="notBetween">
      <formula>$C$31*$AG$3</formula>
      <formula>$C$31*30</formula>
    </cfRule>
  </conditionalFormatting>
  <conditionalFormatting sqref="AF33:AF34">
    <cfRule type="cellIs" dxfId="90" priority="62" stopIfTrue="1" operator="equal">
      <formula>0</formula>
    </cfRule>
    <cfRule type="cellIs" dxfId="89" priority="63" stopIfTrue="1" operator="notBetween">
      <formula>$C$33*$AG$3*0.95</formula>
      <formula>$C$33*30*1.05</formula>
    </cfRule>
    <cfRule type="cellIs" dxfId="88" priority="64" stopIfTrue="1" operator="notBetween">
      <formula>$C$33*$AG$3</formula>
      <formula>$C$33*30</formula>
    </cfRule>
  </conditionalFormatting>
  <conditionalFormatting sqref="AF35:AF36">
    <cfRule type="cellIs" dxfId="87" priority="65" stopIfTrue="1" operator="equal">
      <formula>0</formula>
    </cfRule>
    <cfRule type="cellIs" dxfId="86" priority="66" stopIfTrue="1" operator="notBetween">
      <formula>$C$35*$AG$3*0.95</formula>
      <formula>$C$35*30*1.05</formula>
    </cfRule>
    <cfRule type="cellIs" dxfId="85" priority="67" stopIfTrue="1" operator="notBetween">
      <formula>$C$35*$AG$3</formula>
      <formula>$C$35*30</formula>
    </cfRule>
  </conditionalFormatting>
  <conditionalFormatting sqref="AF37:AF38">
    <cfRule type="cellIs" dxfId="84" priority="68" stopIfTrue="1" operator="equal">
      <formula>0</formula>
    </cfRule>
    <cfRule type="cellIs" dxfId="83" priority="69" stopIfTrue="1" operator="notBetween">
      <formula>$C$37*$AG$3*0.95</formula>
      <formula>$C$37*30*1.05</formula>
    </cfRule>
    <cfRule type="cellIs" dxfId="82" priority="70" stopIfTrue="1" operator="notBetween">
      <formula>$C$37*$AG$3</formula>
      <formula>$C$37*30</formula>
    </cfRule>
  </conditionalFormatting>
  <conditionalFormatting sqref="AF39:AF40">
    <cfRule type="cellIs" dxfId="81" priority="71" stopIfTrue="1" operator="equal">
      <formula>0</formula>
    </cfRule>
    <cfRule type="cellIs" dxfId="80" priority="72" stopIfTrue="1" operator="notBetween">
      <formula>$C$39*$AG$3*0.95</formula>
      <formula>$C$39*30*1.05</formula>
    </cfRule>
    <cfRule type="cellIs" dxfId="79" priority="73" stopIfTrue="1" operator="notBetween">
      <formula>$C$39*$AG$3</formula>
      <formula>$C$39*30</formula>
    </cfRule>
  </conditionalFormatting>
  <conditionalFormatting sqref="AF41:AF42">
    <cfRule type="cellIs" dxfId="78" priority="74" stopIfTrue="1" operator="equal">
      <formula>0</formula>
    </cfRule>
    <cfRule type="cellIs" dxfId="77" priority="75" stopIfTrue="1" operator="notBetween">
      <formula>$C$41*$AG$3*0.95</formula>
      <formula>$C$41*30*1.05</formula>
    </cfRule>
    <cfRule type="cellIs" dxfId="76" priority="76" stopIfTrue="1" operator="notBetween">
      <formula>$C$41*$AG$3</formula>
      <formula>$C$41*30</formula>
    </cfRule>
  </conditionalFormatting>
  <conditionalFormatting sqref="AF43:AF44">
    <cfRule type="cellIs" dxfId="75" priority="77" stopIfTrue="1" operator="equal">
      <formula>0</formula>
    </cfRule>
    <cfRule type="cellIs" dxfId="74" priority="78" stopIfTrue="1" operator="notBetween">
      <formula>$C$43*$AG$3*0.95</formula>
      <formula>$C$43*30*1.05</formula>
    </cfRule>
    <cfRule type="cellIs" dxfId="73" priority="79" stopIfTrue="1" operator="notBetween">
      <formula>$C$43*$AG$3</formula>
      <formula>$C$43*30</formula>
    </cfRule>
  </conditionalFormatting>
  <conditionalFormatting sqref="AF45:AF46">
    <cfRule type="cellIs" dxfId="72" priority="80" stopIfTrue="1" operator="equal">
      <formula>0</formula>
    </cfRule>
    <cfRule type="cellIs" dxfId="71" priority="81" stopIfTrue="1" operator="notBetween">
      <formula>$C$45*$AG$3*0.95</formula>
      <formula>$C$45*30*1.05</formula>
    </cfRule>
    <cfRule type="cellIs" dxfId="70" priority="82" stopIfTrue="1" operator="notBetween">
      <formula>$C$45*$AG$3</formula>
      <formula>$C$45*30</formula>
    </cfRule>
  </conditionalFormatting>
  <conditionalFormatting sqref="AF47:AF48">
    <cfRule type="cellIs" dxfId="69" priority="83" stopIfTrue="1" operator="equal">
      <formula>0</formula>
    </cfRule>
    <cfRule type="cellIs" dxfId="68" priority="84" stopIfTrue="1" operator="notBetween">
      <formula>$C$47*$AG$3*0.95</formula>
      <formula>$C$47*30*1.05</formula>
    </cfRule>
    <cfRule type="cellIs" dxfId="67" priority="85" stopIfTrue="1" operator="notBetween">
      <formula>$C$47*$AG$3</formula>
      <formula>$C$47*30</formula>
    </cfRule>
  </conditionalFormatting>
  <conditionalFormatting sqref="AG7:AG8">
    <cfRule type="cellIs" dxfId="66" priority="86" stopIfTrue="1" operator="equal">
      <formula>0</formula>
    </cfRule>
    <cfRule type="cellIs" dxfId="65" priority="87" stopIfTrue="1" operator="notBetween">
      <formula>$C$7*$AG$3*(-0.05)</formula>
      <formula>$C$7*30*(0.05)</formula>
    </cfRule>
    <cfRule type="cellIs" dxfId="64" priority="88" stopIfTrue="1" operator="between">
      <formula>$C$7*$AG$3*(-0.05)</formula>
      <formula>$C$7*30*(0.05)</formula>
    </cfRule>
  </conditionalFormatting>
  <conditionalFormatting sqref="AG9:AG10">
    <cfRule type="cellIs" dxfId="63" priority="89" stopIfTrue="1" operator="equal">
      <formula>0</formula>
    </cfRule>
    <cfRule type="cellIs" dxfId="62" priority="90" stopIfTrue="1" operator="notBetween">
      <formula>$C$9*$AG$3*(-0.05)</formula>
      <formula>$C$9*30*(0.05)</formula>
    </cfRule>
    <cfRule type="cellIs" dxfId="61" priority="91" stopIfTrue="1" operator="between">
      <formula>$C$9*$AG$3*(-0.05)</formula>
      <formula>$C$9*30*(0.05)</formula>
    </cfRule>
  </conditionalFormatting>
  <conditionalFormatting sqref="AG11:AG12">
    <cfRule type="cellIs" dxfId="60" priority="92" stopIfTrue="1" operator="equal">
      <formula>0</formula>
    </cfRule>
    <cfRule type="cellIs" dxfId="59" priority="93" stopIfTrue="1" operator="notBetween">
      <formula>$C$11*$AG$3*(-0.05)</formula>
      <formula>$C$11*30*(0.05)</formula>
    </cfRule>
    <cfRule type="cellIs" dxfId="58" priority="94" stopIfTrue="1" operator="between">
      <formula>$C$11*$AG$3*(-0.05)</formula>
      <formula>$C$11*30*(0.05)</formula>
    </cfRule>
  </conditionalFormatting>
  <conditionalFormatting sqref="AG13:AG14">
    <cfRule type="cellIs" dxfId="57" priority="95" stopIfTrue="1" operator="equal">
      <formula>0</formula>
    </cfRule>
    <cfRule type="cellIs" dxfId="56" priority="96" stopIfTrue="1" operator="notBetween">
      <formula>$C$13*$AG$3*(-0.05)</formula>
      <formula>$C$13*30*(0.05)</formula>
    </cfRule>
    <cfRule type="cellIs" dxfId="55" priority="97" stopIfTrue="1" operator="between">
      <formula>$C$13*$AG$3*(-0.05)</formula>
      <formula>$C$13*30*(0.05)</formula>
    </cfRule>
  </conditionalFormatting>
  <conditionalFormatting sqref="AG15:AG16">
    <cfRule type="cellIs" dxfId="54" priority="98" stopIfTrue="1" operator="equal">
      <formula>0</formula>
    </cfRule>
    <cfRule type="cellIs" dxfId="53" priority="99" stopIfTrue="1" operator="notBetween">
      <formula>$C$15*$AG$3*(-0.05)</formula>
      <formula>$C$15*30*(0.05)</formula>
    </cfRule>
    <cfRule type="cellIs" dxfId="52" priority="100" stopIfTrue="1" operator="between">
      <formula>$C$15*$AG$3*(-0.05)</formula>
      <formula>$C$15*30*(0.05)</formula>
    </cfRule>
  </conditionalFormatting>
  <conditionalFormatting sqref="AG17:AG18">
    <cfRule type="cellIs" dxfId="51" priority="101" stopIfTrue="1" operator="equal">
      <formula>0</formula>
    </cfRule>
    <cfRule type="cellIs" dxfId="50" priority="102" stopIfTrue="1" operator="notBetween">
      <formula>$C$17*$AG$3*(-0.05)</formula>
      <formula>$C$17*30*(0.05)</formula>
    </cfRule>
    <cfRule type="cellIs" dxfId="49" priority="103" stopIfTrue="1" operator="between">
      <formula>$C$17*$AG$3*(-0.05)</formula>
      <formula>$C$17*30*(0.05)</formula>
    </cfRule>
  </conditionalFormatting>
  <conditionalFormatting sqref="AG19:AG20">
    <cfRule type="cellIs" dxfId="48" priority="104" stopIfTrue="1" operator="equal">
      <formula>0</formula>
    </cfRule>
    <cfRule type="cellIs" dxfId="47" priority="105" stopIfTrue="1" operator="notBetween">
      <formula>$C$19*$AG$3*(-0.05)</formula>
      <formula>$C$19*30*(0.05)</formula>
    </cfRule>
    <cfRule type="cellIs" dxfId="46" priority="106" stopIfTrue="1" operator="between">
      <formula>$C$19*$AG$3*(-0.05)</formula>
      <formula>$C$19*30*(0.05)</formula>
    </cfRule>
  </conditionalFormatting>
  <conditionalFormatting sqref="AG21:AG22">
    <cfRule type="cellIs" dxfId="45" priority="107" stopIfTrue="1" operator="equal">
      <formula>0</formula>
    </cfRule>
    <cfRule type="cellIs" dxfId="44" priority="108" stopIfTrue="1" operator="notBetween">
      <formula>$C$21*$AG$3*(-0.05)</formula>
      <formula>$C$21*30*(0.05)</formula>
    </cfRule>
    <cfRule type="cellIs" dxfId="43" priority="109" stopIfTrue="1" operator="between">
      <formula>$C$21*$AG$3*(-0.05)</formula>
      <formula>$C$21*30*(0.05)</formula>
    </cfRule>
  </conditionalFormatting>
  <conditionalFormatting sqref="AG23:AG24">
    <cfRule type="cellIs" dxfId="42" priority="110" stopIfTrue="1" operator="equal">
      <formula>0</formula>
    </cfRule>
    <cfRule type="cellIs" dxfId="41" priority="111" stopIfTrue="1" operator="notBetween">
      <formula>$C$23*$AG$3*(-0.05)</formula>
      <formula>$C$23*30*(0.05)</formula>
    </cfRule>
    <cfRule type="cellIs" dxfId="40" priority="112" stopIfTrue="1" operator="between">
      <formula>$C$23*$AG$3*(-0.05)</formula>
      <formula>$C$23*30*(0.05)</formula>
    </cfRule>
  </conditionalFormatting>
  <conditionalFormatting sqref="AG25:AG26">
    <cfRule type="cellIs" dxfId="39" priority="113" stopIfTrue="1" operator="equal">
      <formula>0</formula>
    </cfRule>
    <cfRule type="cellIs" dxfId="38" priority="114" stopIfTrue="1" operator="notBetween">
      <formula>$C$25*$AG$3*(-0.05)</formula>
      <formula>$C$25*30*(0.05)</formula>
    </cfRule>
    <cfRule type="cellIs" dxfId="37" priority="115" stopIfTrue="1" operator="between">
      <formula>$C$25*$AG$3*(-0.05)</formula>
      <formula>$C$25*30*(0.05)</formula>
    </cfRule>
  </conditionalFormatting>
  <conditionalFormatting sqref="AG27:AG28">
    <cfRule type="cellIs" dxfId="36" priority="116" stopIfTrue="1" operator="equal">
      <formula>0</formula>
    </cfRule>
    <cfRule type="cellIs" dxfId="35" priority="117" stopIfTrue="1" operator="notBetween">
      <formula>$C$27*$AG$3*(-0.05)</formula>
      <formula>$C$27*30*(0.05)</formula>
    </cfRule>
    <cfRule type="cellIs" dxfId="34" priority="118" stopIfTrue="1" operator="between">
      <formula>$C$27*$AG$3*(-0.05)</formula>
      <formula>$C$27*30*(0.05)</formula>
    </cfRule>
  </conditionalFormatting>
  <conditionalFormatting sqref="AG29:AG30">
    <cfRule type="cellIs" dxfId="33" priority="119" stopIfTrue="1" operator="equal">
      <formula>0</formula>
    </cfRule>
    <cfRule type="cellIs" dxfId="32" priority="120" stopIfTrue="1" operator="notBetween">
      <formula>$C$29*$AG$3*(-0.05)</formula>
      <formula>$C$29*30*(0.05)</formula>
    </cfRule>
    <cfRule type="cellIs" dxfId="31" priority="121" stopIfTrue="1" operator="between">
      <formula>$C$29*$AG$3*(-0.05)</formula>
      <formula>$C$29*30*(0.05)</formula>
    </cfRule>
  </conditionalFormatting>
  <conditionalFormatting sqref="AG31:AG32">
    <cfRule type="cellIs" dxfId="30" priority="122" stopIfTrue="1" operator="equal">
      <formula>0</formula>
    </cfRule>
    <cfRule type="cellIs" dxfId="29" priority="123" stopIfTrue="1" operator="notBetween">
      <formula>$C$31*$AG$3*(-0.05)</formula>
      <formula>$C$31*30*(0.05)</formula>
    </cfRule>
    <cfRule type="cellIs" dxfId="28" priority="124" stopIfTrue="1" operator="between">
      <formula>$C$31*$AG$3*(-0.05)</formula>
      <formula>$C$31*30*(0.05)</formula>
    </cfRule>
  </conditionalFormatting>
  <conditionalFormatting sqref="AG33:AG34">
    <cfRule type="cellIs" dxfId="27" priority="125" stopIfTrue="1" operator="equal">
      <formula>0</formula>
    </cfRule>
    <cfRule type="cellIs" dxfId="26" priority="126" stopIfTrue="1" operator="notBetween">
      <formula>$C$33*$AG$3*(-0.05)</formula>
      <formula>$C$33*30*(0.05)</formula>
    </cfRule>
    <cfRule type="cellIs" dxfId="25" priority="127" stopIfTrue="1" operator="between">
      <formula>$C$33*$AG$3*(-0.05)</formula>
      <formula>$C$33*30*(0.05)</formula>
    </cfRule>
  </conditionalFormatting>
  <conditionalFormatting sqref="AG35:AG36">
    <cfRule type="cellIs" dxfId="24" priority="128" stopIfTrue="1" operator="equal">
      <formula>0</formula>
    </cfRule>
    <cfRule type="cellIs" dxfId="23" priority="129" stopIfTrue="1" operator="notBetween">
      <formula>$C$35*$AG$3*(-0.05)</formula>
      <formula>$C$35*30*(0.05)</formula>
    </cfRule>
    <cfRule type="cellIs" dxfId="22" priority="130" stopIfTrue="1" operator="between">
      <formula>$C$35*$AG$3*(-0.05)</formula>
      <formula>$C$35*30*(0.05)</formula>
    </cfRule>
  </conditionalFormatting>
  <conditionalFormatting sqref="AG37:AG38">
    <cfRule type="cellIs" dxfId="21" priority="131" stopIfTrue="1" operator="equal">
      <formula>0</formula>
    </cfRule>
    <cfRule type="cellIs" dxfId="20" priority="132" stopIfTrue="1" operator="notBetween">
      <formula>$C$37*$AG$3*(-0.05)</formula>
      <formula>$C$37*30*(0.05)</formula>
    </cfRule>
    <cfRule type="cellIs" dxfId="19" priority="133" stopIfTrue="1" operator="between">
      <formula>$C$37*$AG$3*(-0.05)</formula>
      <formula>$C$37*30*(0.05)</formula>
    </cfRule>
  </conditionalFormatting>
  <conditionalFormatting sqref="AG39:AG40">
    <cfRule type="cellIs" dxfId="18" priority="134" stopIfTrue="1" operator="equal">
      <formula>0</formula>
    </cfRule>
    <cfRule type="cellIs" dxfId="17" priority="135" stopIfTrue="1" operator="notBetween">
      <formula>$C$39*$AG$3*(-0.05)</formula>
      <formula>$C$39*30*(0.05)</formula>
    </cfRule>
    <cfRule type="cellIs" dxfId="16" priority="136" stopIfTrue="1" operator="between">
      <formula>$C$39*$AG$3*(-0.05)</formula>
      <formula>$C$39*30*(0.05)</formula>
    </cfRule>
  </conditionalFormatting>
  <conditionalFormatting sqref="AG41:AG42">
    <cfRule type="cellIs" dxfId="15" priority="137" stopIfTrue="1" operator="equal">
      <formula>0</formula>
    </cfRule>
    <cfRule type="cellIs" dxfId="14" priority="138" stopIfTrue="1" operator="notBetween">
      <formula>$C$41*$AG$3*(-0.05)</formula>
      <formula>$C$41*30*(0.05)</formula>
    </cfRule>
    <cfRule type="cellIs" dxfId="13" priority="139" stopIfTrue="1" operator="between">
      <formula>$C$41*$AG$3*(-0.05)</formula>
      <formula>$C$41*30*(0.05)</formula>
    </cfRule>
  </conditionalFormatting>
  <conditionalFormatting sqref="AG43:AG44">
    <cfRule type="cellIs" dxfId="12" priority="140" stopIfTrue="1" operator="equal">
      <formula>0</formula>
    </cfRule>
    <cfRule type="cellIs" dxfId="11" priority="141" stopIfTrue="1" operator="notBetween">
      <formula>$C$43*$AG$3*(-0.05)</formula>
      <formula>$C$43*30*(0.05)</formula>
    </cfRule>
    <cfRule type="cellIs" dxfId="10" priority="142" stopIfTrue="1" operator="between">
      <formula>$C$43*$AG$3*(-0.05)</formula>
      <formula>$C$43*30*(0.05)</formula>
    </cfRule>
  </conditionalFormatting>
  <conditionalFormatting sqref="AG45:AG46">
    <cfRule type="cellIs" dxfId="9" priority="143" stopIfTrue="1" operator="equal">
      <formula>0</formula>
    </cfRule>
    <cfRule type="cellIs" dxfId="8" priority="144" stopIfTrue="1" operator="notBetween">
      <formula>$C$45*$AG$3*(-0.05)</formula>
      <formula>$C$45*30*(0.05)</formula>
    </cfRule>
    <cfRule type="cellIs" dxfId="7" priority="145" stopIfTrue="1" operator="between">
      <formula>$C$45*$AG$3*(-0.05)</formula>
      <formula>$C$45*30*(0.05)</formula>
    </cfRule>
  </conditionalFormatting>
  <conditionalFormatting sqref="AG47:AG48">
    <cfRule type="cellIs" dxfId="6" priority="146" stopIfTrue="1" operator="equal">
      <formula>0</formula>
    </cfRule>
    <cfRule type="cellIs" dxfId="5" priority="147" stopIfTrue="1" operator="notBetween">
      <formula>$C$47*$AG$3*(-0.05)</formula>
      <formula>$C$47*30*(0.05)</formula>
    </cfRule>
    <cfRule type="cellIs" dxfId="4" priority="148" stopIfTrue="1" operator="between">
      <formula>$C$47*$AG$3*(-0.05)</formula>
      <formula>$C$47*30*(0.05)</formula>
    </cfRule>
  </conditionalFormatting>
  <conditionalFormatting sqref="A1:C1">
    <cfRule type="cellIs" dxfId="3" priority="149" stopIfTrue="1" operator="notEqual">
      <formula>"[Program]"</formula>
    </cfRule>
  </conditionalFormatting>
  <conditionalFormatting sqref="S50:T50">
    <cfRule type="cellIs" dxfId="2" priority="150" stopIfTrue="1" operator="between">
      <formula>$C$50*$AG$3</formula>
      <formula>$C$50*30</formula>
    </cfRule>
    <cfRule type="cellIs" dxfId="1" priority="151" stopIfTrue="1" operator="between">
      <formula>$C$50*$AG$3*(0.95)</formula>
      <formula>$C$50*30*(1.05)</formula>
    </cfRule>
    <cfRule type="cellIs" dxfId="0" priority="152" stopIfTrue="1" operator="notBetween">
      <formula>$C$50*$AG$3*(0.95)</formula>
      <formula>$C$50*30*(1.05)</formula>
    </cfRule>
  </conditionalFormatting>
  <dataValidations count="3">
    <dataValidation type="list" allowBlank="1" showInputMessage="1" showErrorMessage="1" sqref="N1:O1">
      <formula1>$AA$50:$AC$50</formula1>
    </dataValidation>
    <dataValidation type="list" allowBlank="1" showInputMessage="1" showErrorMessage="1" sqref="AG1">
      <formula1>$AF$2:$AG$2</formula1>
    </dataValidation>
    <dataValidation type="list" allowBlank="1" showInputMessage="1" showErrorMessage="1" sqref="D1:M1">
      <formula1>$X$50:$Z$50</formula1>
    </dataValidation>
  </dataValidations>
  <pageMargins left="0.78740157499999996" right="0.78740157499999996" top="0.984251969" bottom="0.984251969" header="0.4921259845" footer="0.4921259845"/>
  <pageSetup paperSize="9" scale="42" orientation="landscape"/>
  <headerFooter alignWithMargins="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Introduction</vt:lpstr>
      <vt:lpstr>Example</vt:lpstr>
      <vt:lpstr>HS 2015</vt:lpstr>
      <vt:lpstr>FS 2016</vt:lpstr>
      <vt:lpstr>HS 2016 </vt:lpstr>
      <vt:lpstr>FS 2017</vt:lpstr>
    </vt:vector>
  </TitlesOfParts>
  <Company>ETH Zuerich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Workload Tool</dc:title>
  <dc:creator>Wolfgang Schatz &amp; Ute Woschnack</dc:creator>
  <dc:description>Center for teaching and learning, ETH Zurich</dc:description>
  <cp:lastModifiedBy>Wowo</cp:lastModifiedBy>
  <cp:lastPrinted>2006-05-17T12:09:51Z</cp:lastPrinted>
  <dcterms:created xsi:type="dcterms:W3CDTF">2005-03-17T12:39:29Z</dcterms:created>
  <dcterms:modified xsi:type="dcterms:W3CDTF">2015-03-18T10:26:45Z</dcterms:modified>
</cp:coreProperties>
</file>